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95" windowHeight="7620" firstSheet="1" activeTab="1"/>
  </bookViews>
  <sheets>
    <sheet name="Economica Mundial" sheetId="4" r:id="rId1"/>
    <sheet name="Escenario Macro" sheetId="1" r:id="rId2"/>
    <sheet name="Historico Ec Mundial 16-21" sheetId="2" r:id="rId3"/>
    <sheet name="Total Ppto 2021" sheetId="3" r:id="rId4"/>
  </sheets>
  <externalReferences>
    <externalReference r:id="rId5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Bodoque">'[1]Indic. '!$A$1</definedName>
    <definedName name="C.1" localSheetId="0">#REF!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H23" i="3"/>
  <c r="H27" s="1"/>
  <c r="H13"/>
  <c r="H15" s="1"/>
  <c r="F13"/>
  <c r="F15" s="1"/>
  <c r="G13"/>
  <c r="G15" s="1"/>
  <c r="I23" l="1"/>
  <c r="I27" s="1"/>
</calcChain>
</file>

<file path=xl/sharedStrings.xml><?xml version="1.0" encoding="utf-8"?>
<sst xmlns="http://schemas.openxmlformats.org/spreadsheetml/2006/main" count="157" uniqueCount="77">
  <si>
    <t>Carga Tributaria</t>
  </si>
  <si>
    <t>2007</t>
  </si>
  <si>
    <t>2008</t>
  </si>
  <si>
    <t>2009</t>
  </si>
  <si>
    <t>2010</t>
  </si>
  <si>
    <t>2011</t>
  </si>
  <si>
    <t>2012</t>
  </si>
  <si>
    <t>2013</t>
  </si>
  <si>
    <t>Endeudamiento Neto en relación al PIB</t>
  </si>
  <si>
    <t>2014</t>
  </si>
  <si>
    <t>Déficit (Variación entre Ingresos y Egresos)</t>
  </si>
  <si>
    <t>Presupuesto Aprobado Total en relación al PIB</t>
  </si>
  <si>
    <t>Presupuesto Ejecutado Total en relación al PIB</t>
  </si>
  <si>
    <t>2016</t>
  </si>
  <si>
    <t>Tasa real de crecimiento</t>
  </si>
  <si>
    <t>Región</t>
  </si>
  <si>
    <t>FMI</t>
  </si>
  <si>
    <t>BM</t>
  </si>
  <si>
    <t>Mundo</t>
  </si>
  <si>
    <t>Zona Euro</t>
  </si>
  <si>
    <t>América Latina y el Caribe</t>
  </si>
  <si>
    <t>Naciones en Desarrollo</t>
  </si>
  <si>
    <t>Asia Oriental y el Pacífico</t>
  </si>
  <si>
    <t>China</t>
  </si>
  <si>
    <t>Europa y Asia Central</t>
  </si>
  <si>
    <t>Oriente Medio y Norte Africa</t>
  </si>
  <si>
    <t>Asia Meridional</t>
  </si>
  <si>
    <t>Estados Unidos</t>
  </si>
  <si>
    <t>Africa al Sur de Sahara</t>
  </si>
  <si>
    <t>Perspectivas de Crecimiento</t>
  </si>
  <si>
    <t>2017</t>
  </si>
  <si>
    <t>Incremento global</t>
  </si>
  <si>
    <t>(En millones Q. y porcentaje)</t>
  </si>
  <si>
    <t>(a)</t>
  </si>
  <si>
    <t>(b)</t>
  </si>
  <si>
    <t>( c)</t>
  </si>
  <si>
    <t>( e)</t>
  </si>
  <si>
    <t>Concepto</t>
  </si>
  <si>
    <t>Variación</t>
  </si>
  <si>
    <t>Total Presupuesto</t>
  </si>
  <si>
    <t>Incremento %</t>
  </si>
  <si>
    <t>( d)</t>
  </si>
  <si>
    <t>(f)</t>
  </si>
  <si>
    <t>( g)</t>
  </si>
  <si>
    <t>(d-a)</t>
  </si>
  <si>
    <t>(d-b)</t>
  </si>
  <si>
    <t>(d-c)</t>
  </si>
  <si>
    <t>Fuente: Ministerio de Finanzas Públicas. SICOIN.</t>
  </si>
  <si>
    <t>2018</t>
  </si>
  <si>
    <t>ok</t>
  </si>
  <si>
    <t>2019</t>
  </si>
  <si>
    <t>Aprobado 2020</t>
  </si>
  <si>
    <t>2020</t>
  </si>
  <si>
    <t>Presupuesto Ciudadano 2021</t>
  </si>
  <si>
    <t>Inflación</t>
  </si>
  <si>
    <t>Fuente: Perspectivas de la Economía Mundial del FMI, Al Día,  Enero 2021, y Perspectivas Económicas Mundiales del BM, Enero 2021.</t>
  </si>
  <si>
    <t>Presupuesto 2020 y  2021</t>
  </si>
  <si>
    <t>Vigente 2020</t>
  </si>
  <si>
    <t>Ejecutado 2020</t>
  </si>
  <si>
    <t>Aprobado 2021</t>
  </si>
  <si>
    <t>Aprob 21- Aprob 20</t>
  </si>
  <si>
    <t>Aprob 21/Vigente 20</t>
  </si>
  <si>
    <t>Aprob 21/Ejecutado 20</t>
  </si>
  <si>
    <t>Dto. 12-2020</t>
  </si>
  <si>
    <t>Dto. 13-2020</t>
  </si>
  <si>
    <t>Dto. 20-2020</t>
  </si>
  <si>
    <t>Decreto</t>
  </si>
  <si>
    <t>Dto. 25-2018 Aprobado 2020</t>
  </si>
  <si>
    <t>Total:</t>
  </si>
  <si>
    <t xml:space="preserve">* Presupuesto Aprobado 2021:  Es igual al Aprobado 2019 mediante Decreto 25-2018, vigente nuevamente para 2020, más sus ampliaciones contenidas en  los Decretos 12-2020, 13-2020 y 20-2020.
</t>
  </si>
  <si>
    <t>2021</t>
  </si>
  <si>
    <t>(En millones Q.)</t>
  </si>
  <si>
    <t>Integración del Presupuesto</t>
  </si>
  <si>
    <t>Vigente 2020 y Aprobado 2021</t>
  </si>
  <si>
    <t>Aprobado 2021*</t>
  </si>
  <si>
    <t>2020 *</t>
  </si>
  <si>
    <t xml:space="preserve">2021**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</si>
</sst>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_([$€-2]* #,##0.00_);_([$€-2]* \(#,##0.00\);_([$€-2]* &quot;-&quot;??_)"/>
    <numFmt numFmtId="167" formatCode="#,##0.0"/>
    <numFmt numFmtId="168" formatCode="&quot;Q&quot;#,##0.0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9D3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E9F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 style="double">
        <color rgb="FFCC9900"/>
      </right>
      <top/>
      <bottom style="double">
        <color rgb="FFCC9900"/>
      </bottom>
      <diagonal/>
    </border>
    <border>
      <left style="double">
        <color rgb="FFCC9900"/>
      </left>
      <right/>
      <top/>
      <bottom style="double">
        <color rgb="FFCC9900"/>
      </bottom>
      <diagonal/>
    </border>
    <border>
      <left style="double">
        <color rgb="FFCC9900"/>
      </left>
      <right/>
      <top style="double">
        <color rgb="FFCC9900"/>
      </top>
      <bottom style="double">
        <color rgb="FFCC9900"/>
      </bottom>
      <diagonal/>
    </border>
    <border>
      <left/>
      <right/>
      <top style="double">
        <color rgb="FFCC9900"/>
      </top>
      <bottom style="double">
        <color rgb="FFCC9900"/>
      </bottom>
      <diagonal/>
    </border>
    <border>
      <left/>
      <right/>
      <top/>
      <bottom style="double">
        <color rgb="FFCC9900"/>
      </bottom>
      <diagonal/>
    </border>
    <border>
      <left style="double">
        <color rgb="FFCC9900"/>
      </left>
      <right/>
      <top/>
      <bottom/>
      <diagonal/>
    </border>
    <border>
      <left/>
      <right style="double">
        <color rgb="FFCC9900"/>
      </right>
      <top/>
      <bottom/>
      <diagonal/>
    </border>
    <border>
      <left/>
      <right/>
      <top style="thick">
        <color rgb="FFCC9900"/>
      </top>
      <bottom style="double">
        <color rgb="FFCC9900"/>
      </bottom>
      <diagonal/>
    </border>
    <border>
      <left/>
      <right/>
      <top style="thick">
        <color rgb="FFCC9900"/>
      </top>
      <bottom/>
      <diagonal/>
    </border>
    <border>
      <left style="double">
        <color rgb="FFCC9900"/>
      </left>
      <right/>
      <top style="thick">
        <color rgb="FFCC9900"/>
      </top>
      <bottom style="double">
        <color rgb="FFCC9900"/>
      </bottom>
      <diagonal/>
    </border>
    <border>
      <left/>
      <right style="double">
        <color rgb="FFCC9900"/>
      </right>
      <top style="thick">
        <color rgb="FFCC9900"/>
      </top>
      <bottom style="double">
        <color rgb="FFCC9900"/>
      </bottom>
      <diagonal/>
    </border>
    <border>
      <left style="double">
        <color rgb="FF996633"/>
      </left>
      <right/>
      <top style="double">
        <color rgb="FF996633"/>
      </top>
      <bottom/>
      <diagonal/>
    </border>
    <border>
      <left/>
      <right/>
      <top style="double">
        <color rgb="FF996633"/>
      </top>
      <bottom/>
      <diagonal/>
    </border>
    <border>
      <left/>
      <right style="double">
        <color rgb="FF996633"/>
      </right>
      <top style="double">
        <color rgb="FF996633"/>
      </top>
      <bottom/>
      <diagonal/>
    </border>
    <border>
      <left style="double">
        <color rgb="FF996633"/>
      </left>
      <right/>
      <top/>
      <bottom/>
      <diagonal/>
    </border>
    <border>
      <left/>
      <right style="double">
        <color rgb="FF996633"/>
      </right>
      <top/>
      <bottom/>
      <diagonal/>
    </border>
    <border>
      <left style="double">
        <color rgb="FF996633"/>
      </left>
      <right/>
      <top/>
      <bottom style="double">
        <color rgb="FF996633"/>
      </bottom>
      <diagonal/>
    </border>
    <border>
      <left/>
      <right/>
      <top/>
      <bottom style="double">
        <color rgb="FF996633"/>
      </bottom>
      <diagonal/>
    </border>
    <border>
      <left/>
      <right style="double">
        <color rgb="FF996633"/>
      </right>
      <top/>
      <bottom style="double">
        <color rgb="FF996633"/>
      </bottom>
      <diagonal/>
    </border>
    <border>
      <left/>
      <right/>
      <top/>
      <bottom style="thick">
        <color rgb="FFCC9900"/>
      </bottom>
      <diagonal/>
    </border>
    <border>
      <left style="double">
        <color rgb="FFCC9900"/>
      </left>
      <right/>
      <top/>
      <bottom style="thick">
        <color rgb="FFCC9900"/>
      </bottom>
      <diagonal/>
    </border>
    <border>
      <left/>
      <right style="double">
        <color rgb="FFCC9900"/>
      </right>
      <top/>
      <bottom style="thick">
        <color rgb="FFCC9900"/>
      </bottom>
      <diagonal/>
    </border>
    <border>
      <left style="double">
        <color rgb="FFCC9900"/>
      </left>
      <right/>
      <top style="double">
        <color rgb="FFCC9900"/>
      </top>
      <bottom/>
      <diagonal/>
    </border>
    <border>
      <left/>
      <right style="double">
        <color rgb="FFCC9900"/>
      </right>
      <top style="double">
        <color rgb="FFCC9900"/>
      </top>
      <bottom style="double">
        <color rgb="FFCC9900"/>
      </bottom>
      <diagonal/>
    </border>
    <border>
      <left/>
      <right style="double">
        <color rgb="FFCC9900"/>
      </right>
      <top style="double">
        <color rgb="FFCC9900"/>
      </top>
      <bottom/>
      <diagonal/>
    </border>
    <border>
      <left style="double">
        <color rgb="FFCC9900"/>
      </left>
      <right style="double">
        <color rgb="FFCC9900"/>
      </right>
      <top style="thick">
        <color rgb="FFCC9900"/>
      </top>
      <bottom/>
      <diagonal/>
    </border>
    <border>
      <left style="double">
        <color rgb="FFCC9900"/>
      </left>
      <right style="double">
        <color rgb="FFCC9900"/>
      </right>
      <top/>
      <bottom style="double">
        <color rgb="FFCC9900"/>
      </bottom>
      <diagonal/>
    </border>
    <border>
      <left style="double">
        <color rgb="FFCC9900"/>
      </left>
      <right style="double">
        <color rgb="FFCC9900"/>
      </right>
      <top/>
      <bottom/>
      <diagonal/>
    </border>
    <border>
      <left style="double">
        <color rgb="FFCC9900"/>
      </left>
      <right style="double">
        <color rgb="FFCC9900"/>
      </right>
      <top/>
      <bottom style="thick">
        <color rgb="FFCC9900"/>
      </bottom>
      <diagonal/>
    </border>
  </borders>
  <cellStyleXfs count="5">
    <xf numFmtId="0" fontId="0" fillId="0" borderId="0"/>
    <xf numFmtId="0" fontId="3" fillId="0" borderId="0">
      <alignment vertical="top"/>
    </xf>
    <xf numFmtId="166" fontId="4" fillId="0" borderId="0" applyFont="0" applyFill="0" applyBorder="0" applyAlignment="0" applyProtection="0"/>
    <xf numFmtId="0" fontId="5" fillId="0" borderId="0"/>
    <xf numFmtId="0" fontId="3" fillId="0" borderId="0">
      <alignment vertical="top"/>
    </xf>
  </cellStyleXfs>
  <cellXfs count="17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0" fillId="0" borderId="0" xfId="0" applyNumberFormat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165" fontId="0" fillId="0" borderId="0" xfId="0" applyNumberFormat="1"/>
    <xf numFmtId="4" fontId="0" fillId="0" borderId="0" xfId="0" applyNumberFormat="1"/>
    <xf numFmtId="2" fontId="2" fillId="0" borderId="0" xfId="0" applyNumberFormat="1" applyFont="1"/>
    <xf numFmtId="165" fontId="2" fillId="0" borderId="0" xfId="0" applyNumberFormat="1" applyFont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49" fontId="1" fillId="2" borderId="0" xfId="0" applyNumberFormat="1" applyFont="1" applyFill="1"/>
    <xf numFmtId="0" fontId="0" fillId="3" borderId="0" xfId="0" applyFill="1"/>
    <xf numFmtId="167" fontId="0" fillId="3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0" xfId="0" applyFont="1" applyBorder="1" applyAlignment="1">
      <alignment horizontal="left" indent="1"/>
    </xf>
    <xf numFmtId="0" fontId="8" fillId="0" borderId="6" xfId="0" applyFont="1" applyBorder="1"/>
    <xf numFmtId="0" fontId="8" fillId="0" borderId="7" xfId="0" applyFont="1" applyBorder="1"/>
    <xf numFmtId="0" fontId="0" fillId="0" borderId="0" xfId="0" applyAlignment="1">
      <alignment horizontal="left"/>
    </xf>
    <xf numFmtId="49" fontId="0" fillId="2" borderId="0" xfId="0" applyNumberFormat="1" applyFill="1"/>
    <xf numFmtId="49" fontId="2" fillId="2" borderId="0" xfId="0" applyNumberFormat="1" applyFont="1" applyFill="1"/>
    <xf numFmtId="49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6" fillId="5" borderId="0" xfId="0" applyFont="1" applyFill="1"/>
    <xf numFmtId="0" fontId="0" fillId="5" borderId="0" xfId="0" applyFill="1"/>
    <xf numFmtId="168" fontId="8" fillId="0" borderId="0" xfId="0" applyNumberFormat="1" applyFont="1" applyBorder="1"/>
    <xf numFmtId="168" fontId="0" fillId="0" borderId="0" xfId="0" applyNumberFormat="1"/>
    <xf numFmtId="0" fontId="10" fillId="5" borderId="0" xfId="0" applyFont="1" applyFill="1"/>
    <xf numFmtId="164" fontId="7" fillId="4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1" fillId="0" borderId="0" xfId="0" applyFont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 indent="1"/>
    </xf>
    <xf numFmtId="0" fontId="7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68" fontId="7" fillId="8" borderId="0" xfId="4" applyNumberFormat="1" applyFont="1" applyFill="1" applyBorder="1" applyAlignment="1">
      <alignment horizontal="right"/>
    </xf>
    <xf numFmtId="165" fontId="8" fillId="8" borderId="0" xfId="0" applyNumberFormat="1" applyFont="1" applyFill="1" applyBorder="1"/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7" fillId="8" borderId="15" xfId="0" applyFont="1" applyFill="1" applyBorder="1" applyAlignment="1">
      <alignment horizontal="center"/>
    </xf>
    <xf numFmtId="168" fontId="7" fillId="8" borderId="16" xfId="4" applyNumberFormat="1" applyFont="1" applyFill="1" applyBorder="1" applyAlignment="1">
      <alignment horizontal="right"/>
    </xf>
    <xf numFmtId="168" fontId="8" fillId="0" borderId="16" xfId="0" applyNumberFormat="1" applyFont="1" applyBorder="1"/>
    <xf numFmtId="165" fontId="8" fillId="8" borderId="16" xfId="0" applyNumberFormat="1" applyFont="1" applyFill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9" borderId="0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indent="1"/>
    </xf>
    <xf numFmtId="164" fontId="7" fillId="0" borderId="2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9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164" fontId="7" fillId="10" borderId="6" xfId="0" applyNumberFormat="1" applyFont="1" applyFill="1" applyBorder="1" applyAlignment="1">
      <alignment horizontal="center"/>
    </xf>
    <xf numFmtId="164" fontId="7" fillId="10" borderId="0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0" fontId="0" fillId="0" borderId="0" xfId="0" applyNumberFormat="1"/>
    <xf numFmtId="0" fontId="12" fillId="0" borderId="0" xfId="0" applyFont="1"/>
    <xf numFmtId="0" fontId="7" fillId="0" borderId="0" xfId="0" applyFont="1"/>
    <xf numFmtId="0" fontId="7" fillId="2" borderId="3" xfId="0" applyFont="1" applyFill="1" applyBorder="1" applyAlignment="1">
      <alignment horizontal="center"/>
    </xf>
    <xf numFmtId="0" fontId="0" fillId="0" borderId="23" xfId="0" applyBorder="1"/>
    <xf numFmtId="0" fontId="0" fillId="0" borderId="6" xfId="0" applyBorder="1"/>
    <xf numFmtId="164" fontId="7" fillId="11" borderId="6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0" borderId="25" xfId="0" applyBorder="1"/>
    <xf numFmtId="164" fontId="7" fillId="11" borderId="7" xfId="0" applyNumberFormat="1" applyFont="1" applyFill="1" applyBorder="1" applyAlignment="1">
      <alignment horizontal="center"/>
    </xf>
    <xf numFmtId="0" fontId="0" fillId="0" borderId="7" xfId="0" applyBorder="1"/>
    <xf numFmtId="164" fontId="13" fillId="0" borderId="6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10" borderId="6" xfId="0" applyNumberFormat="1" applyFont="1" applyFill="1" applyBorder="1" applyAlignment="1">
      <alignment horizontal="center"/>
    </xf>
    <xf numFmtId="164" fontId="13" fillId="10" borderId="0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13" fillId="0" borderId="20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8" fillId="0" borderId="28" xfId="0" applyFont="1" applyBorder="1"/>
    <xf numFmtId="0" fontId="7" fillId="0" borderId="28" xfId="0" applyFont="1" applyBorder="1" applyAlignment="1">
      <alignment horizontal="left" indent="1"/>
    </xf>
    <xf numFmtId="0" fontId="7" fillId="6" borderId="28" xfId="0" applyFont="1" applyFill="1" applyBorder="1" applyAlignment="1">
      <alignment horizontal="left" indent="1"/>
    </xf>
    <xf numFmtId="0" fontId="7" fillId="0" borderId="29" xfId="0" applyFont="1" applyBorder="1" applyAlignment="1">
      <alignment horizontal="left" indent="1"/>
    </xf>
    <xf numFmtId="0" fontId="15" fillId="0" borderId="6" xfId="0" applyFont="1" applyBorder="1"/>
    <xf numFmtId="0" fontId="15" fillId="0" borderId="0" xfId="0" applyFont="1" applyBorder="1"/>
    <xf numFmtId="49" fontId="15" fillId="0" borderId="6" xfId="0" applyNumberFormat="1" applyFont="1" applyBorder="1" applyAlignment="1">
      <alignment vertical="justify"/>
    </xf>
    <xf numFmtId="168" fontId="15" fillId="0" borderId="0" xfId="0" applyNumberFormat="1" applyFont="1" applyBorder="1"/>
    <xf numFmtId="168" fontId="15" fillId="0" borderId="7" xfId="0" applyNumberFormat="1" applyFont="1" applyBorder="1"/>
    <xf numFmtId="0" fontId="14" fillId="0" borderId="6" xfId="0" applyFont="1" applyBorder="1" applyAlignment="1">
      <alignment horizontal="right"/>
    </xf>
    <xf numFmtId="168" fontId="17" fillId="0" borderId="0" xfId="0" applyNumberFormat="1" applyFont="1" applyBorder="1"/>
    <xf numFmtId="168" fontId="17" fillId="0" borderId="7" xfId="0" applyNumberFormat="1" applyFont="1" applyBorder="1"/>
    <xf numFmtId="0" fontId="15" fillId="0" borderId="2" xfId="0" applyFont="1" applyBorder="1"/>
    <xf numFmtId="0" fontId="15" fillId="0" borderId="5" xfId="0" applyFont="1" applyBorder="1"/>
    <xf numFmtId="0" fontId="0" fillId="0" borderId="1" xfId="0" applyBorder="1"/>
    <xf numFmtId="0" fontId="15" fillId="12" borderId="6" xfId="0" applyFont="1" applyFill="1" applyBorder="1"/>
    <xf numFmtId="168" fontId="15" fillId="12" borderId="0" xfId="0" applyNumberFormat="1" applyFont="1" applyFill="1" applyBorder="1"/>
    <xf numFmtId="168" fontId="15" fillId="12" borderId="7" xfId="0" applyNumberFormat="1" applyFont="1" applyFill="1" applyBorder="1"/>
    <xf numFmtId="168" fontId="16" fillId="12" borderId="0" xfId="0" applyNumberFormat="1" applyFont="1" applyFill="1" applyBorder="1"/>
    <xf numFmtId="168" fontId="16" fillId="12" borderId="7" xfId="0" applyNumberFormat="1" applyFont="1" applyFill="1" applyBorder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28" xfId="0" applyFont="1" applyBorder="1" applyAlignment="1">
      <alignment horizontal="left" indent="1"/>
    </xf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1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3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/>
    </xf>
    <xf numFmtId="49" fontId="7" fillId="7" borderId="0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5">
    <cellStyle name="Estilo 1" xfId="1"/>
    <cellStyle name="Euro" xfId="2"/>
    <cellStyle name="No-definido" xfId="3"/>
    <cellStyle name="Normal" xfId="0" builtinId="0"/>
    <cellStyle name="Normal_10 enero 2005" xfId="4"/>
  </cellStyles>
  <dxfs count="0"/>
  <tableStyles count="0" defaultTableStyle="TableStyleMedium9" defaultPivotStyle="PivotStyleLight16"/>
  <colors>
    <mruColors>
      <color rgb="FFEFE9FB"/>
      <color rgb="FFFFFFCC"/>
      <color rgb="FFCC9900"/>
      <color rgb="FFEAAD00"/>
      <color rgb="FFCCFF66"/>
      <color rgb="FF66FF33"/>
      <color rgb="FF996633"/>
      <color rgb="FFFF9900"/>
      <color rgb="FF66FF99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Carga Tributaria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676547202369936"/>
          <c:y val="0.25341944586899978"/>
          <c:w val="0.8718272795156855"/>
          <c:h val="0.58922168260164942"/>
        </c:manualLayout>
      </c:layout>
      <c:lineChart>
        <c:grouping val="stacked"/>
        <c:varyColors val="1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9453868063701451E-2"/>
                  <c:y val="-3.72388042414704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436882300596463E-2"/>
                  <c:y val="-3.351492381732347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047073758459815E-2"/>
                  <c:y val="-4.468656508976457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4877648132048524E-2"/>
                  <c:y val="-4.84104455139117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453868063701451E-2"/>
                  <c:y val="-3.72388042414704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2674566741854E-2"/>
                  <c:y val="-5.213432593805881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2674566741854E-2"/>
                  <c:y val="-4.46865650897645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57265216322804E-2"/>
                  <c:y val="-4.468656508976457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047073758459815E-2"/>
                  <c:y val="-4.096268466561753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82674566741854E-2"/>
                  <c:y val="-4.09626846656175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047992384720369E-2"/>
                  <c:y val="-4.096297788454932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940219377559352E-2"/>
                  <c:y val="-2.979104339317634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5864154841983997E-2"/>
                  <c:y val="-2.979104339317639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2.1222444297098176E-2"/>
                  <c:y val="-2.2343282544882291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33926412698345E-2"/>
                  <c:y val="-2.234328254488229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Val val="1"/>
          </c:dLbls>
          <c:cat>
            <c:strRef>
              <c:f>'Escenario Macro'!$A$6:$O$6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'Escenario Macro'!$A$7:$O$7</c:f>
              <c:numCache>
                <c:formatCode>0.0</c:formatCode>
                <c:ptCount val="15"/>
                <c:pt idx="0">
                  <c:v>12.1</c:v>
                </c:pt>
                <c:pt idx="1">
                  <c:v>11.3</c:v>
                </c:pt>
                <c:pt idx="2">
                  <c:v>10.3</c:v>
                </c:pt>
                <c:pt idx="3">
                  <c:v>10.4</c:v>
                </c:pt>
                <c:pt idx="4">
                  <c:v>10.9</c:v>
                </c:pt>
                <c:pt idx="5">
                  <c:v>10.8</c:v>
                </c:pt>
                <c:pt idx="6">
                  <c:v>11</c:v>
                </c:pt>
                <c:pt idx="7">
                  <c:v>10.8</c:v>
                </c:pt>
                <c:pt idx="8">
                  <c:v>10.199999999999999</c:v>
                </c:pt>
                <c:pt idx="9">
                  <c:v>10.4</c:v>
                </c:pt>
                <c:pt idx="10">
                  <c:v>10.8</c:v>
                </c:pt>
                <c:pt idx="11">
                  <c:v>10.4</c:v>
                </c:pt>
                <c:pt idx="12">
                  <c:v>10.1</c:v>
                </c:pt>
                <c:pt idx="13">
                  <c:v>10.1</c:v>
                </c:pt>
                <c:pt idx="14">
                  <c:v>10.1</c:v>
                </c:pt>
              </c:numCache>
            </c:numRef>
          </c:val>
        </c:ser>
        <c:dLbls>
          <c:showVal val="1"/>
        </c:dLbls>
        <c:dropLines/>
        <c:marker val="1"/>
        <c:axId val="71586176"/>
        <c:axId val="71588096"/>
      </c:lineChart>
      <c:catAx>
        <c:axId val="71586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68323708244181169"/>
              <c:y val="0.91731108857234744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1588096"/>
        <c:crosses val="autoZero"/>
        <c:auto val="1"/>
        <c:lblAlgn val="ctr"/>
        <c:lblOffset val="100"/>
      </c:catAx>
      <c:valAx>
        <c:axId val="71588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1.5423780068346963E-2"/>
              <c:y val="0.43673288429786733"/>
            </c:manualLayout>
          </c:layout>
        </c:title>
        <c:numFmt formatCode="0.0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1586176"/>
        <c:crosses val="autoZero"/>
        <c:crossBetween val="between"/>
      </c:valAx>
      <c:spPr>
        <a:ln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>
      <a:noFill/>
    </a:ln>
    <a:effectLst>
      <a:innerShdw blurRad="63500" dist="50800" dir="8100000">
        <a:prstClr val="black">
          <a:alpha val="50000"/>
        </a:prstClr>
      </a:innerShdw>
    </a:effectLst>
  </c:spPr>
  <c:printSettings>
    <c:headerFooter/>
    <c:pageMargins b="0.75000000000000699" l="0.70000000000000062" r="0.70000000000000062" t="0.7500000000000069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Déficit  Fiscal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>
        <c:manualLayout>
          <c:xMode val="edge"/>
          <c:yMode val="edge"/>
          <c:x val="0.35210027318013831"/>
          <c:y val="3.1858243746928895E-2"/>
        </c:manualLayout>
      </c:layout>
    </c:title>
    <c:plotArea>
      <c:layout>
        <c:manualLayout>
          <c:layoutTarget val="inner"/>
          <c:xMode val="edge"/>
          <c:yMode val="edge"/>
          <c:x val="9.4081709174108311E-2"/>
          <c:y val="0.29804431980249285"/>
          <c:w val="0.88934888241011101"/>
          <c:h val="0.56711495570095238"/>
        </c:manualLayout>
      </c:layout>
      <c:lineChart>
        <c:grouping val="stacked"/>
        <c:varyColors val="1"/>
        <c:ser>
          <c:idx val="0"/>
          <c:order val="0"/>
          <c:spPr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ln w="25400"/>
            </c:spPr>
          </c:marker>
          <c:dLbls>
            <c:dLbl>
              <c:idx val="2"/>
              <c:layout>
                <c:manualLayout>
                  <c:x val="-1.639463434417638E-2"/>
                  <c:y val="-4.29300447033164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887345714438882E-2"/>
                  <c:y val="-3.68417646424334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887345714438882E-2"/>
                  <c:y val="-3.379762461199199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Macro'!$A$95:$O$95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'Escenario Macro'!$A$96:$O$96</c:f>
              <c:numCache>
                <c:formatCode>General</c:formatCode>
                <c:ptCount val="15"/>
                <c:pt idx="0">
                  <c:v>-1.4</c:v>
                </c:pt>
                <c:pt idx="1">
                  <c:v>-1.6</c:v>
                </c:pt>
                <c:pt idx="2">
                  <c:v>-3.1</c:v>
                </c:pt>
                <c:pt idx="3">
                  <c:v>-3.3</c:v>
                </c:pt>
                <c:pt idx="4">
                  <c:v>-2.8</c:v>
                </c:pt>
                <c:pt idx="5">
                  <c:v>-2.4</c:v>
                </c:pt>
                <c:pt idx="6">
                  <c:v>-2.2000000000000002</c:v>
                </c:pt>
                <c:pt idx="7">
                  <c:v>-1.9</c:v>
                </c:pt>
                <c:pt idx="8" formatCode="0.0">
                  <c:v>-1.4</c:v>
                </c:pt>
                <c:pt idx="9">
                  <c:v>-1.1000000000000001</c:v>
                </c:pt>
                <c:pt idx="10">
                  <c:v>-1.4</c:v>
                </c:pt>
                <c:pt idx="11">
                  <c:v>-1.9</c:v>
                </c:pt>
                <c:pt idx="12">
                  <c:v>-2.2000000000000002</c:v>
                </c:pt>
                <c:pt idx="13">
                  <c:v>-4.9000000000000004</c:v>
                </c:pt>
                <c:pt idx="14">
                  <c:v>-5.5</c:v>
                </c:pt>
              </c:numCache>
            </c:numRef>
          </c:val>
        </c:ser>
        <c:dLbls>
          <c:showVal val="1"/>
        </c:dLbls>
        <c:marker val="1"/>
        <c:axId val="71529600"/>
        <c:axId val="72143616"/>
      </c:lineChart>
      <c:catAx>
        <c:axId val="715296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80230695652839634"/>
              <c:y val="0.16785747671951962"/>
            </c:manualLayout>
          </c:layout>
        </c:title>
        <c:numFmt formatCode="General" sourceLinked="1"/>
        <c:tickLblPos val="high"/>
        <c:spPr>
          <a:noFill/>
          <a:ln>
            <a:solidFill>
              <a:srgbClr val="66FF33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2143616"/>
        <c:crosses val="autoZero"/>
        <c:auto val="1"/>
        <c:lblAlgn val="ctr"/>
        <c:lblOffset val="100"/>
      </c:catAx>
      <c:valAx>
        <c:axId val="72143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6.9590108867552142E-3"/>
              <c:y val="0.47625251068968538"/>
            </c:manualLayout>
          </c:layout>
        </c:title>
        <c:numFmt formatCode="General" sourceLinked="1"/>
        <c:tickLblPos val="nextTo"/>
        <c:spPr>
          <a:ln>
            <a:solidFill>
              <a:srgbClr val="4BACC6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b="1">
                <a:solidFill>
                  <a:srgbClr val="FF0000"/>
                </a:solidFill>
              </a:defRPr>
            </a:pPr>
            <a:endParaRPr lang="es-ES"/>
          </a:p>
        </c:txPr>
        <c:crossAx val="71529600"/>
        <c:crosses val="autoZero"/>
        <c:crossBetween val="between"/>
      </c:valAx>
      <c:spPr>
        <a:noFill/>
        <a:ln>
          <a:solidFill>
            <a:srgbClr val="4BACC6"/>
          </a:solidFill>
        </a:ln>
        <a:effectLst>
          <a:innerShdw blurRad="63500" dist="50800" dir="8100000">
            <a:schemeClr val="tx2">
              <a:lumMod val="60000"/>
              <a:lumOff val="40000"/>
              <a:alpha val="50000"/>
            </a:schemeClr>
          </a:innerShdw>
        </a:effectLst>
      </c:spPr>
    </c:plotArea>
    <c:plotVisOnly val="1"/>
    <c:dispBlanksAs val="zero"/>
  </c:chart>
  <c:spPr>
    <a:noFill/>
    <a:ln w="9525" cap="flat" cmpd="sng" algn="ctr">
      <a:noFill/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Endeudamiento Neto</a:t>
            </a:r>
          </a:p>
          <a:p>
            <a:pPr>
              <a:defRPr/>
            </a:pPr>
            <a:r>
              <a:rPr lang="en-US" sz="1600"/>
              <a:t>(% en relación al PIB)</a:t>
            </a:r>
          </a:p>
        </c:rich>
      </c:tx>
    </c:title>
    <c:plotArea>
      <c:layout>
        <c:manualLayout>
          <c:layoutTarget val="inner"/>
          <c:xMode val="edge"/>
          <c:yMode val="edge"/>
          <c:x val="0.11252173139374518"/>
          <c:y val="0.1686521103772039"/>
          <c:w val="0.85100369233507855"/>
          <c:h val="0.68018226540520599"/>
        </c:manualLayout>
      </c:layout>
      <c:lineChart>
        <c:grouping val="stacked"/>
        <c:varyColors val="1"/>
        <c:ser>
          <c:idx val="0"/>
          <c:order val="0"/>
          <c:spPr>
            <a:ln>
              <a:solidFill>
                <a:schemeClr val="accent4">
                  <a:lumMod val="50000"/>
                </a:schemeClr>
              </a:solidFill>
            </a:ln>
          </c:spPr>
          <c:dPt>
            <c:idx val="9"/>
            <c:marker>
              <c:spPr>
                <a:ln w="12700"/>
              </c:spPr>
            </c:marker>
          </c:dPt>
          <c:dLbls>
            <c:dLbl>
              <c:idx val="1"/>
              <c:layout>
                <c:manualLayout>
                  <c:x val="-4.543978836418535E-2"/>
                  <c:y val="-5.22439359270855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090623896287368E-2"/>
                  <c:y val="-5.512993946891628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4331608944660282E-2"/>
                  <c:y val="-5.224393592708550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08653799541477E-2"/>
                  <c:y val="-4.93579323852547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849638847914748E-2"/>
                  <c:y val="-5.51299394689162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126683702795728E-2"/>
                  <c:y val="-4.0699921759762198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3.3273265691487981E-2"/>
                  <c:y val="-4.445100243045691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Macro'!$A$66:$A$80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'Escenario Macro'!$B$66:$B$80</c:f>
              <c:numCache>
                <c:formatCode>General</c:formatCode>
                <c:ptCount val="15"/>
                <c:pt idx="0">
                  <c:v>1.4</c:v>
                </c:pt>
                <c:pt idx="1">
                  <c:v>1.6</c:v>
                </c:pt>
                <c:pt idx="2">
                  <c:v>3.1</c:v>
                </c:pt>
                <c:pt idx="3">
                  <c:v>3.3</c:v>
                </c:pt>
                <c:pt idx="4">
                  <c:v>2.4</c:v>
                </c:pt>
                <c:pt idx="5">
                  <c:v>2.6</c:v>
                </c:pt>
                <c:pt idx="6">
                  <c:v>2.1</c:v>
                </c:pt>
                <c:pt idx="7">
                  <c:v>1.8</c:v>
                </c:pt>
                <c:pt idx="8" formatCode="#,##0.0">
                  <c:v>2</c:v>
                </c:pt>
                <c:pt idx="9" formatCode="#,##0.0">
                  <c:v>1.5</c:v>
                </c:pt>
                <c:pt idx="10" formatCode="#,##0.0">
                  <c:v>1.5</c:v>
                </c:pt>
                <c:pt idx="11" formatCode="#,##0.0">
                  <c:v>1.6</c:v>
                </c:pt>
                <c:pt idx="12" formatCode="#,##0.0">
                  <c:v>1.8</c:v>
                </c:pt>
                <c:pt idx="13" formatCode="#,##0.0">
                  <c:v>5.5</c:v>
                </c:pt>
                <c:pt idx="14" formatCode="#,##0.0">
                  <c:v>5</c:v>
                </c:pt>
              </c:numCache>
            </c:numRef>
          </c:val>
        </c:ser>
        <c:dLbls>
          <c:showVal val="1"/>
        </c:dLbls>
        <c:marker val="1"/>
        <c:axId val="72146304"/>
        <c:axId val="72152576"/>
      </c:lineChart>
      <c:catAx>
        <c:axId val="7214630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51819298011477377"/>
              <c:y val="0.9127950872169687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2152576"/>
        <c:crosses val="autoZero"/>
        <c:auto val="1"/>
        <c:lblAlgn val="ctr"/>
        <c:lblOffset val="100"/>
      </c:catAx>
      <c:valAx>
        <c:axId val="72152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2146304"/>
        <c:crosses val="autoZero"/>
        <c:crossBetween val="between"/>
      </c:valAx>
      <c:spPr>
        <a:ln>
          <a:solidFill>
            <a:srgbClr val="92D050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Ejecutado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</c:title>
    <c:plotArea>
      <c:layout>
        <c:manualLayout>
          <c:layoutTarget val="inner"/>
          <c:xMode val="edge"/>
          <c:yMode val="edge"/>
          <c:x val="0.10335212582732091"/>
          <c:y val="0.20314780394939899"/>
          <c:w val="0.86011131460860279"/>
          <c:h val="0.61398623455330514"/>
        </c:manualLayout>
      </c:layout>
      <c:lineChart>
        <c:grouping val="stacked"/>
        <c:varyColors val="1"/>
        <c:ser>
          <c:idx val="0"/>
          <c:order val="0"/>
          <c:dLbls>
            <c:dLbl>
              <c:idx val="8"/>
              <c:layout>
                <c:manualLayout>
                  <c:x val="-2.6786248131539611E-2"/>
                  <c:y val="-5.751793901298877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751370204285011E-2"/>
                  <c:y val="-4.89342480258636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6751370204285011E-2"/>
                  <c:y val="-4.8934248025863707E-2"/>
                </c:manualLayout>
              </c:layout>
              <c:dLblPos val="r"/>
              <c:showVal val="1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Macro'!$A$171:$O$171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'Escenario Macro'!$A$172:$O$172</c:f>
              <c:numCache>
                <c:formatCode>General</c:formatCode>
                <c:ptCount val="15"/>
                <c:pt idx="0">
                  <c:v>15.1</c:v>
                </c:pt>
                <c:pt idx="1">
                  <c:v>14.4</c:v>
                </c:pt>
                <c:pt idx="2">
                  <c:v>14.9</c:v>
                </c:pt>
                <c:pt idx="3" formatCode="0.0">
                  <c:v>15.1</c:v>
                </c:pt>
                <c:pt idx="4" formatCode="0.0">
                  <c:v>15</c:v>
                </c:pt>
                <c:pt idx="5">
                  <c:v>14.7</c:v>
                </c:pt>
                <c:pt idx="6">
                  <c:v>14.3</c:v>
                </c:pt>
                <c:pt idx="7" formatCode="0.0">
                  <c:v>13.9</c:v>
                </c:pt>
                <c:pt idx="8" formatCode="0.0">
                  <c:v>12.3</c:v>
                </c:pt>
                <c:pt idx="9" formatCode="0.0">
                  <c:v>12.6</c:v>
                </c:pt>
                <c:pt idx="10" formatCode="0.0">
                  <c:v>13.6</c:v>
                </c:pt>
                <c:pt idx="11" formatCode="0.0">
                  <c:v>13.8</c:v>
                </c:pt>
                <c:pt idx="12" formatCode="0.0">
                  <c:v>13.7</c:v>
                </c:pt>
                <c:pt idx="13" formatCode="0.0">
                  <c:v>16.2</c:v>
                </c:pt>
                <c:pt idx="14" formatCode="0.0">
                  <c:v>16.2</c:v>
                </c:pt>
              </c:numCache>
            </c:numRef>
          </c:val>
        </c:ser>
        <c:dLbls>
          <c:showVal val="1"/>
        </c:dLbls>
        <c:marker val="1"/>
        <c:axId val="72231936"/>
        <c:axId val="72250496"/>
      </c:lineChart>
      <c:catAx>
        <c:axId val="7223193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45921420263893159"/>
              <c:y val="0.8716452074392107"/>
            </c:manualLayout>
          </c:layout>
        </c:title>
        <c:numFmt formatCode="General" sourceLinked="1"/>
        <c:tickLblPos val="nextTo"/>
        <c:spPr>
          <a:ln>
            <a:solidFill>
              <a:srgbClr val="CC9900"/>
            </a:solidFill>
          </a:ln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2250496"/>
        <c:crosses val="autoZero"/>
        <c:auto val="1"/>
        <c:lblAlgn val="ctr"/>
        <c:lblOffset val="100"/>
      </c:catAx>
      <c:valAx>
        <c:axId val="72250496"/>
        <c:scaling>
          <c:orientation val="minMax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</c:title>
        <c:numFmt formatCode="General" sourceLinked="0"/>
        <c:tickLblPos val="low"/>
        <c:spPr>
          <a:ln>
            <a:solidFill>
              <a:srgbClr val="996600"/>
            </a:solidFill>
          </a:ln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2231936"/>
        <c:crosses val="autoZero"/>
        <c:crossBetween val="between"/>
      </c:valAx>
      <c:spPr>
        <a:ln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 w="9525" cap="flat" cmpd="sng" algn="ctr">
      <a:noFill/>
      <a:prstDash val="solid"/>
    </a:ln>
    <a:effectLst>
      <a:innerShdw blurRad="63500" dist="50800" dir="8100000">
        <a:prstClr val="black">
          <a:alpha val="50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algn="ctr">
              <a:defRPr/>
            </a:pPr>
            <a:r>
              <a:rPr lang="es-ES"/>
              <a:t>Tasa real de Crecimiento de Guatemala</a:t>
            </a:r>
          </a:p>
        </c:rich>
      </c:tx>
      <c:layout>
        <c:manualLayout>
          <c:xMode val="edge"/>
          <c:yMode val="edge"/>
          <c:x val="0.22169374001733341"/>
          <c:y val="3.4332352537567952E-2"/>
        </c:manualLayout>
      </c:layout>
    </c:title>
    <c:plotArea>
      <c:layout>
        <c:manualLayout>
          <c:layoutTarget val="inner"/>
          <c:xMode val="edge"/>
          <c:yMode val="edge"/>
          <c:x val="0.10046587407369265"/>
          <c:y val="0.13821036278053694"/>
          <c:w val="0.8351871398965145"/>
          <c:h val="0.6926313010708659"/>
        </c:manualLayout>
      </c:layout>
      <c:lineChart>
        <c:grouping val="standard"/>
        <c:varyColors val="1"/>
        <c:ser>
          <c:idx val="0"/>
          <c:order val="0"/>
          <c:spPr>
            <a:effectLst>
              <a:outerShdw blurRad="40000" dist="23000" dir="5400000" rotWithShape="0">
                <a:srgbClr val="996600">
                  <a:alpha val="34902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2.4647007790333696E-2"/>
                  <c:y val="3.813640354188699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286506464775627E-2"/>
                  <c:y val="-4.58530746266357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466757127554542E-2"/>
                  <c:y val="-3.185482826521501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827258453112802E-2"/>
                  <c:y val="-5.635175939770065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66757127554542E-2"/>
                  <c:y val="-3.535438985557005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66757127554542E-2"/>
                  <c:y val="-3.53543898555700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0827258453112802E-2"/>
                  <c:y val="-4.5853074626635765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Macro'!$B$35:$O$35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 *</c:v>
                </c:pt>
                <c:pt idx="13">
                  <c:v>2021** </c:v>
                </c:pt>
              </c:strCache>
            </c:strRef>
          </c:cat>
          <c:val>
            <c:numRef>
              <c:f>'Escenario Macro'!$B$36:$O$36</c:f>
              <c:numCache>
                <c:formatCode>0.0</c:formatCode>
                <c:ptCount val="14"/>
                <c:pt idx="0">
                  <c:v>3.3</c:v>
                </c:pt>
                <c:pt idx="1">
                  <c:v>0.5</c:v>
                </c:pt>
                <c:pt idx="2">
                  <c:v>2.8</c:v>
                </c:pt>
                <c:pt idx="3">
                  <c:v>4.4000000000000004</c:v>
                </c:pt>
                <c:pt idx="4">
                  <c:v>3.1</c:v>
                </c:pt>
                <c:pt idx="5">
                  <c:v>3.5</c:v>
                </c:pt>
                <c:pt idx="6">
                  <c:v>4.4000000000000004</c:v>
                </c:pt>
                <c:pt idx="7">
                  <c:v>4.0999999999999996</c:v>
                </c:pt>
                <c:pt idx="8">
                  <c:v>2.7</c:v>
                </c:pt>
                <c:pt idx="9">
                  <c:v>3</c:v>
                </c:pt>
                <c:pt idx="10">
                  <c:v>3.2</c:v>
                </c:pt>
                <c:pt idx="11">
                  <c:v>3.8</c:v>
                </c:pt>
                <c:pt idx="12">
                  <c:v>-1.5</c:v>
                </c:pt>
                <c:pt idx="13">
                  <c:v>2.5</c:v>
                </c:pt>
              </c:numCache>
            </c:numRef>
          </c:val>
        </c:ser>
        <c:dLbls>
          <c:showVal val="1"/>
        </c:dLbls>
        <c:dropLines>
          <c:spPr>
            <a:ln>
              <a:solidFill>
                <a:srgbClr val="CC9900"/>
              </a:solidFill>
            </a:ln>
          </c:spPr>
        </c:dropLines>
        <c:marker val="1"/>
        <c:axId val="72275456"/>
        <c:axId val="72277376"/>
      </c:lineChart>
      <c:catAx>
        <c:axId val="72275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77813061166669295"/>
              <c:y val="0.9246819945627287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2277376"/>
        <c:crosses val="autoZero"/>
        <c:auto val="1"/>
        <c:lblAlgn val="ctr"/>
        <c:lblOffset val="100"/>
      </c:catAx>
      <c:valAx>
        <c:axId val="72277376"/>
        <c:scaling>
          <c:orientation val="minMax"/>
        </c:scaling>
        <c:axPos val="l"/>
        <c:majorGridlines>
          <c:spPr>
            <a:effectLst>
              <a:innerShdw blurRad="63500" dist="50800" dir="8100000">
                <a:prstClr val="black">
                  <a:alpha val="50000"/>
                </a:prstClr>
              </a:innerShdw>
            </a:effectLst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8.8049733737905899E-4"/>
              <c:y val="0.34354499673310684"/>
            </c:manualLayout>
          </c:layout>
        </c:title>
        <c:numFmt formatCode="0.0" sourceLinked="1"/>
        <c:tickLblPos val="nextTo"/>
        <c:spPr>
          <a:noFill/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2275456"/>
        <c:crosses val="autoZero"/>
        <c:crossBetween val="between"/>
      </c:valAx>
      <c:spPr>
        <a:solidFill>
          <a:sysClr val="window" lastClr="FFFFFF"/>
        </a:solidFill>
        <a:ln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Aprobado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>
        <c:manualLayout>
          <c:xMode val="edge"/>
          <c:yMode val="edge"/>
          <c:x val="0.33234395863331884"/>
          <c:y val="1.1742985429782683E-2"/>
        </c:manualLayout>
      </c:layout>
    </c:title>
    <c:plotArea>
      <c:layout>
        <c:manualLayout>
          <c:layoutTarget val="inner"/>
          <c:xMode val="edge"/>
          <c:yMode val="edge"/>
          <c:x val="8.7549286143546151E-2"/>
          <c:y val="0.15098428186226456"/>
          <c:w val="0.89416323981719648"/>
          <c:h val="0.68020770131006347"/>
        </c:manualLayout>
      </c:layout>
      <c:lineChart>
        <c:grouping val="standard"/>
        <c:varyColors val="1"/>
        <c:ser>
          <c:idx val="0"/>
          <c:order val="0"/>
          <c:dLbls>
            <c:dLbl>
              <c:idx val="1"/>
              <c:layout>
                <c:manualLayout>
                  <c:x val="-4.6096354710650475E-2"/>
                  <c:y val="-4.283225416868448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6597834204688282E-2"/>
                  <c:y val="-4.283225416868450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263514541996382E-2"/>
                  <c:y val="-3.372063685661158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0530970272149892E-2"/>
                  <c:y val="-4.283225416868450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363810440804124E-2"/>
                  <c:y val="-4.2832254168684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363810440804124E-2"/>
                  <c:y val="-7.6241517646285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8397242407073441E-2"/>
                  <c:y val="-7.62415176462850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Macro'!$A$126:$O$126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'Escenario Macro'!$A$127:$O$127</c:f>
              <c:numCache>
                <c:formatCode>General</c:formatCode>
                <c:ptCount val="15"/>
                <c:pt idx="0">
                  <c:v>14.4</c:v>
                </c:pt>
                <c:pt idx="1">
                  <c:v>14.4</c:v>
                </c:pt>
                <c:pt idx="2">
                  <c:v>16.100000000000001</c:v>
                </c:pt>
                <c:pt idx="3" formatCode="0.0">
                  <c:v>15</c:v>
                </c:pt>
                <c:pt idx="4">
                  <c:v>14.9</c:v>
                </c:pt>
                <c:pt idx="5">
                  <c:v>15.2</c:v>
                </c:pt>
                <c:pt idx="6">
                  <c:v>15.8</c:v>
                </c:pt>
                <c:pt idx="7" formatCode="0.0">
                  <c:v>14.67</c:v>
                </c:pt>
                <c:pt idx="8">
                  <c:v>14.5</c:v>
                </c:pt>
                <c:pt idx="9">
                  <c:v>13.5</c:v>
                </c:pt>
                <c:pt idx="10">
                  <c:v>13.8</c:v>
                </c:pt>
                <c:pt idx="11">
                  <c:v>13.8</c:v>
                </c:pt>
                <c:pt idx="12">
                  <c:v>13.7</c:v>
                </c:pt>
                <c:pt idx="13">
                  <c:v>14.7</c:v>
                </c:pt>
                <c:pt idx="14">
                  <c:v>16.899999999999999</c:v>
                </c:pt>
              </c:numCache>
            </c:numRef>
          </c:val>
        </c:ser>
        <c:marker val="1"/>
        <c:axId val="72341760"/>
        <c:axId val="72353280"/>
      </c:lineChart>
      <c:catAx>
        <c:axId val="7234176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82827974383825453"/>
              <c:y val="0.95106487543271212"/>
            </c:manualLayout>
          </c:layout>
        </c:title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s-ES"/>
          </a:p>
        </c:txPr>
        <c:crossAx val="72353280"/>
        <c:crosses val="autoZero"/>
        <c:auto val="1"/>
        <c:lblAlgn val="ctr"/>
        <c:lblOffset val="100"/>
      </c:catAx>
      <c:valAx>
        <c:axId val="72353280"/>
        <c:scaling>
          <c:orientation val="minMax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2119943307095378E-3"/>
              <c:y val="0.45542948361523333"/>
            </c:manualLayout>
          </c:layout>
        </c:title>
        <c:numFmt formatCode="General" sourceLinked="1"/>
        <c:tickLblPos val="nextTo"/>
        <c:spPr>
          <a:noFill/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72341760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Presupuesto 2020 y 2021</a:t>
            </a:r>
          </a:p>
          <a:p>
            <a:pPr>
              <a:defRPr/>
            </a:pPr>
            <a:r>
              <a:rPr lang="es-ES"/>
              <a:t>(En miles de millones Q.)</a:t>
            </a:r>
          </a:p>
        </c:rich>
      </c:tx>
    </c:title>
    <c:plotArea>
      <c:layout>
        <c:manualLayout>
          <c:layoutTarget val="inner"/>
          <c:xMode val="edge"/>
          <c:yMode val="edge"/>
          <c:x val="0.18136701457257837"/>
          <c:y val="0.12624021559792301"/>
          <c:w val="0.74564093872617998"/>
          <c:h val="0.57692704540964634"/>
        </c:manualLayout>
      </c:layout>
      <c:barChart>
        <c:barDir val="bar"/>
        <c:grouping val="clustered"/>
        <c:ser>
          <c:idx val="3"/>
          <c:order val="0"/>
          <c:tx>
            <c:v>Monto</c:v>
          </c:tx>
          <c:dPt>
            <c:idx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elete val="1"/>
          </c:dLbls>
          <c:cat>
            <c:strRef>
              <c:f>'Total Ppto 2021'!$B$9:$E$9</c:f>
              <c:strCache>
                <c:ptCount val="4"/>
                <c:pt idx="0">
                  <c:v>Aprobado 2020</c:v>
                </c:pt>
                <c:pt idx="1">
                  <c:v>Vigente 2020</c:v>
                </c:pt>
                <c:pt idx="2">
                  <c:v>Ejecutado 2020</c:v>
                </c:pt>
                <c:pt idx="3">
                  <c:v>Aprobado 2021*</c:v>
                </c:pt>
              </c:strCache>
            </c:strRef>
          </c:cat>
          <c:val>
            <c:numRef>
              <c:f>'Total Ppto 2021'!$B$13:$E$13</c:f>
              <c:numCache>
                <c:formatCode>"Q"#,##0.0</c:formatCode>
                <c:ptCount val="4"/>
                <c:pt idx="0">
                  <c:v>87715</c:v>
                </c:pt>
                <c:pt idx="1">
                  <c:v>107760.7</c:v>
                </c:pt>
                <c:pt idx="2">
                  <c:v>96625.4</c:v>
                </c:pt>
                <c:pt idx="3">
                  <c:v>107521.4</c:v>
                </c:pt>
              </c:numCache>
            </c:numRef>
          </c:val>
        </c:ser>
        <c:dLbls>
          <c:showVal val="1"/>
        </c:dLbls>
        <c:axId val="72420736"/>
        <c:axId val="72569984"/>
      </c:barChart>
      <c:catAx>
        <c:axId val="72420736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569984"/>
        <c:crossesAt val="0"/>
        <c:auto val="1"/>
        <c:lblAlgn val="ctr"/>
        <c:lblOffset val="100"/>
      </c:catAx>
      <c:valAx>
        <c:axId val="72569984"/>
        <c:scaling>
          <c:orientation val="minMax"/>
        </c:scaling>
        <c:axPos val="b"/>
        <c:majorGridlines>
          <c:spPr>
            <a:ln>
              <a:solidFill>
                <a:srgbClr val="CC9900"/>
              </a:solidFill>
              <a:headEnd type="triangle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Miles de Millones Q.</a:t>
                </a:r>
              </a:p>
            </c:rich>
          </c:tx>
          <c:layout>
            <c:manualLayout>
              <c:xMode val="edge"/>
              <c:yMode val="edge"/>
              <c:x val="0.69834790292124349"/>
              <c:y val="0.83266491339877335"/>
            </c:manualLayout>
          </c:layout>
        </c:title>
        <c:numFmt formatCode="&quot;Q&quot;#,##0.0" sourceLinked="1"/>
        <c:minorTickMark val="in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s-ES"/>
          </a:p>
        </c:txPr>
        <c:crossAx val="72420736"/>
        <c:crosses val="autoZero"/>
        <c:crossBetween val="between"/>
        <c:dispUnits>
          <c:builtInUnit val="thousands"/>
        </c:dispUnits>
      </c:valAx>
      <c:dTable>
        <c:showHorzBorder val="1"/>
        <c:showVertBorder val="1"/>
        <c:showOutline val="1"/>
        <c:spPr>
          <a:ln>
            <a:solidFill>
              <a:srgbClr val="CC9900"/>
            </a:solidFill>
          </a:ln>
        </c:spPr>
        <c:txPr>
          <a:bodyPr/>
          <a:lstStyle/>
          <a:p>
            <a:pPr rtl="0">
              <a:defRPr b="1"/>
            </a:pPr>
            <a:endParaRPr lang="es-ES"/>
          </a:p>
        </c:txPr>
      </c:dTable>
      <c:spPr>
        <a:blipFill dpi="0" rotWithShape="1">
          <a:blip xmlns:r="http://schemas.openxmlformats.org/officeDocument/2006/relationships" r:embed="rId1">
            <a:alphaModFix amt="62000"/>
          </a:blip>
          <a:srcRect/>
          <a:tile tx="0" ty="0" sx="100000" sy="100000" flip="none" algn="tl"/>
        </a:blipFill>
        <a:scene3d>
          <a:camera prst="orthographicFront"/>
          <a:lightRig rig="balanced" dir="t"/>
        </a:scene3d>
        <a:sp3d/>
      </c:spPr>
    </c:plotArea>
    <c:plotVisOnly val="1"/>
  </c:chart>
  <c:spPr>
    <a:noFill/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8</xdr:row>
      <xdr:rowOff>123354</xdr:rowOff>
    </xdr:from>
    <xdr:to>
      <xdr:col>9</xdr:col>
      <xdr:colOff>239326</xdr:colOff>
      <xdr:row>29</xdr:row>
      <xdr:rowOff>133350</xdr:rowOff>
    </xdr:to>
    <xdr:graphicFrame macro="">
      <xdr:nvGraphicFramePr>
        <xdr:cNvPr id="2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295276</xdr:colOff>
      <xdr:row>97</xdr:row>
      <xdr:rowOff>47625</xdr:rowOff>
    </xdr:from>
    <xdr:to>
      <xdr:col>8</xdr:col>
      <xdr:colOff>733426</xdr:colOff>
      <xdr:row>123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60</xdr:row>
      <xdr:rowOff>142875</xdr:rowOff>
    </xdr:from>
    <xdr:to>
      <xdr:col>15</xdr:col>
      <xdr:colOff>695325</xdr:colOff>
      <xdr:row>91</xdr:row>
      <xdr:rowOff>9524</xdr:rowOff>
    </xdr:to>
    <xdr:graphicFrame macro="">
      <xdr:nvGraphicFramePr>
        <xdr:cNvPr id="5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419100</xdr:colOff>
      <xdr:row>173</xdr:row>
      <xdr:rowOff>76200</xdr:rowOff>
    </xdr:from>
    <xdr:to>
      <xdr:col>8</xdr:col>
      <xdr:colOff>695325</xdr:colOff>
      <xdr:row>200</xdr:row>
      <xdr:rowOff>142875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752475</xdr:colOff>
      <xdr:row>37</xdr:row>
      <xdr:rowOff>38100</xdr:rowOff>
    </xdr:from>
    <xdr:to>
      <xdr:col>9</xdr:col>
      <xdr:colOff>544126</xdr:colOff>
      <xdr:row>59</xdr:row>
      <xdr:rowOff>104776</xdr:rowOff>
    </xdr:to>
    <xdr:graphicFrame macro="">
      <xdr:nvGraphicFramePr>
        <xdr:cNvPr id="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114298</xdr:colOff>
      <xdr:row>129</xdr:row>
      <xdr:rowOff>95250</xdr:rowOff>
    </xdr:from>
    <xdr:to>
      <xdr:col>8</xdr:col>
      <xdr:colOff>476249</xdr:colOff>
      <xdr:row>156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0.00331</cdr:x>
      <cdr:y>0.85198</cdr:y>
    </cdr:from>
    <cdr:to>
      <cdr:x>0.58736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1" y="2905595"/>
          <a:ext cx="33663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1000" b="1"/>
        </a:p>
        <a:p xmlns:a="http://schemas.openxmlformats.org/drawingml/2006/main">
          <a:r>
            <a:rPr lang="es-ES" sz="1000" b="1"/>
            <a:t>*=</a:t>
          </a:r>
          <a:r>
            <a:rPr lang="es-ES" sz="1000" b="1" baseline="0"/>
            <a:t> Estimado Presupuesto 2020, vigente para 2021 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</a:t>
          </a:r>
        </a:p>
      </cdr:txBody>
    </cdr:sp>
  </cdr:relSizeAnchor>
  <cdr:relSizeAnchor xmlns:cdr="http://schemas.openxmlformats.org/drawingml/2006/chartDrawing">
    <cdr:from>
      <cdr:x>0.96625</cdr:x>
      <cdr:y>0.55872</cdr:y>
    </cdr:from>
    <cdr:to>
      <cdr:x>0.99252</cdr:x>
      <cdr:y>0.60899</cdr:y>
    </cdr:to>
    <cdr:sp macro="" textlink="">
      <cdr:nvSpPr>
        <cdr:cNvPr id="3" name="2 CuadroTexto"/>
        <cdr:cNvSpPr txBox="1"/>
      </cdr:nvSpPr>
      <cdr:spPr>
        <a:xfrm xmlns:a="http://schemas.openxmlformats.org/drawingml/2006/main" flipH="1">
          <a:off x="6305553" y="1905481"/>
          <a:ext cx="171434" cy="171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s-ES" sz="1400"/>
            <a:t>*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0.03098</cdr:x>
      <cdr:y>0.87815</cdr:y>
    </cdr:from>
    <cdr:to>
      <cdr:x>0.70554</cdr:x>
      <cdr:y>0.99543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2428" y="3663598"/>
          <a:ext cx="4407671" cy="489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   Cifras preliminares.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0.95044</cdr:x>
      <cdr:y>0.71596</cdr:y>
    </cdr:from>
    <cdr:to>
      <cdr:x>1</cdr:x>
      <cdr:y>0.77464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210318" y="2986958"/>
          <a:ext cx="323832" cy="244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  <cdr:relSizeAnchor xmlns:cdr="http://schemas.openxmlformats.org/drawingml/2006/chartDrawing">
    <cdr:from>
      <cdr:x>0.89213</cdr:x>
      <cdr:y>0.66818</cdr:y>
    </cdr:from>
    <cdr:to>
      <cdr:x>0.92761</cdr:x>
      <cdr:y>0.72532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829332" y="2787602"/>
          <a:ext cx="231832" cy="238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0.00847</cdr:x>
      <cdr:y>0.89362</cdr:y>
    </cdr:from>
    <cdr:to>
      <cdr:x>0.58368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599" y="3200400"/>
          <a:ext cx="3232537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Presupuesto Aprobado 2020, vigente para 2021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0.93715</cdr:x>
      <cdr:y>0.16819</cdr:y>
    </cdr:from>
    <cdr:to>
      <cdr:x>0.97783</cdr:x>
      <cdr:y>0.22223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8908520" y="821811"/>
          <a:ext cx="386702" cy="264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0.07798</cdr:x>
      <cdr:y>0.8956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20819" y="3993799"/>
          <a:ext cx="5875305" cy="463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</a:t>
          </a:r>
          <a:r>
            <a:rPr lang="es-ES" sz="1000" b="1">
              <a:latin typeface="Calibri"/>
              <a:ea typeface="+mn-ea"/>
              <a:cs typeface="+mn-cs"/>
            </a:rPr>
            <a:t>Corresponde al Aprobado</a:t>
          </a:r>
          <a:r>
            <a:rPr lang="es-ES" sz="1000" b="1" baseline="0">
              <a:latin typeface="Calibri"/>
              <a:ea typeface="+mn-ea"/>
              <a:cs typeface="+mn-cs"/>
            </a:rPr>
            <a:t> según Decreto 25-2018, vigente para 2020 y 2021.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0.93722</cdr:x>
      <cdr:y>0.16309</cdr:y>
    </cdr:from>
    <cdr:to>
      <cdr:x>0.97807</cdr:x>
      <cdr:y>0.2103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972165" y="723914"/>
          <a:ext cx="260305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0.00496</cdr:x>
      <cdr:y>0.86089</cdr:y>
    </cdr:from>
    <cdr:to>
      <cdr:x>0.58901</cdr:x>
      <cdr:y>0.97207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982" y="3124199"/>
          <a:ext cx="3883729" cy="403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 Cifras estimadas</a:t>
          </a:r>
        </a:p>
        <a:p xmlns:a="http://schemas.openxmlformats.org/drawingml/2006/main">
          <a:r>
            <a:rPr lang="es-ES" sz="1000" b="1"/>
            <a:t>** Cifras proyectadas</a:t>
          </a:r>
        </a:p>
        <a:p xmlns:a="http://schemas.openxmlformats.org/drawingml/2006/main">
          <a:r>
            <a:rPr lang="es-ES" sz="1000" b="1"/>
            <a:t>Fuente: </a:t>
          </a:r>
          <a:r>
            <a:rPr lang="es-ES" sz="1000" b="1" baseline="0"/>
            <a:t>Banco de Guatemala</a:t>
          </a:r>
          <a:endParaRPr lang="es-ES" sz="1000" b="1"/>
        </a:p>
      </cdr:txBody>
    </cdr:sp>
  </cdr:relSizeAnchor>
  <cdr:relSizeAnchor xmlns:cdr="http://schemas.openxmlformats.org/drawingml/2006/chartDrawing">
    <cdr:from>
      <cdr:x>0.84655</cdr:x>
      <cdr:y>0.13123</cdr:y>
    </cdr:from>
    <cdr:to>
      <cdr:x>0.97547</cdr:x>
      <cdr:y>0.24241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629252" y="476232"/>
          <a:ext cx="857273" cy="403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 b="1"/>
            <a:t>Proyección Alta</a:t>
          </a:r>
          <a:r>
            <a:rPr lang="es-ES" sz="1000" b="1" baseline="0"/>
            <a:t> 4.5</a:t>
          </a:r>
          <a:endParaRPr lang="es-ES" sz="10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0.90909</cdr:y>
    </cdr:from>
    <cdr:to>
      <cdr:x>0.79794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000496"/>
          <a:ext cx="5153026" cy="400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latin typeface="Calibri"/>
              <a:ea typeface="+mn-ea"/>
              <a:cs typeface="+mn-cs"/>
            </a:rPr>
            <a:t>*    Corresponde al Aprobado</a:t>
          </a:r>
          <a:r>
            <a:rPr lang="es-ES" sz="1000" b="1" baseline="0">
              <a:latin typeface="Calibri"/>
              <a:ea typeface="+mn-ea"/>
              <a:cs typeface="+mn-cs"/>
            </a:rPr>
            <a:t> según Decreto 25-2018, vigente para 2020 y 2021.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0.95428</cdr:x>
      <cdr:y>0.18615</cdr:y>
    </cdr:from>
    <cdr:to>
      <cdr:x>0.98083</cdr:x>
      <cdr:y>0.22521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162677" y="819150"/>
          <a:ext cx="171473" cy="171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*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9523</xdr:rowOff>
    </xdr:from>
    <xdr:to>
      <xdr:col>5</xdr:col>
      <xdr:colOff>390524</xdr:colOff>
      <xdr:row>52</xdr:row>
      <xdr:rowOff>163285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0.01208</cdr:x>
      <cdr:y>0.88593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0559" y="5214366"/>
          <a:ext cx="5506470" cy="671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*Corresponde</a:t>
          </a:r>
          <a:r>
            <a:rPr lang="es-ES" sz="1000" b="1" baseline="0"/>
            <a:t> al Aprobado según Decreto 25-2018, Vigente para 2020 y 2021 y las </a:t>
          </a:r>
          <a:r>
            <a:rPr lang="es-ES" sz="1000" b="1"/>
            <a:t>ampliaciones  aprobadas en  los Decretos 12-2020,</a:t>
          </a:r>
          <a:r>
            <a:rPr lang="es-ES" sz="1000" b="1" baseline="0"/>
            <a:t> 13-2020 y 20-2020.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30"/>
  <sheetViews>
    <sheetView showGridLines="0" workbookViewId="0">
      <selection activeCell="J3" sqref="J3"/>
    </sheetView>
  </sheetViews>
  <sheetFormatPr baseColWidth="10" defaultRowHeight="12.75"/>
  <cols>
    <col min="1" max="1" width="33.7109375" customWidth="1"/>
    <col min="2" max="2" width="11.5703125" customWidth="1"/>
    <col min="3" max="3" width="10.85546875" customWidth="1"/>
    <col min="4" max="4" width="9.28515625" customWidth="1"/>
    <col min="5" max="5" width="9.140625" customWidth="1"/>
    <col min="6" max="6" width="9.28515625" customWidth="1"/>
    <col min="7" max="7" width="8.140625" customWidth="1"/>
  </cols>
  <sheetData>
    <row r="1" spans="1:9" ht="20.25">
      <c r="A1" s="33" t="s">
        <v>53</v>
      </c>
      <c r="B1" s="33"/>
      <c r="C1" s="33"/>
    </row>
    <row r="3" spans="1:9" ht="20.25">
      <c r="A3" s="139" t="s">
        <v>29</v>
      </c>
      <c r="B3" s="139"/>
      <c r="C3" s="139"/>
      <c r="D3" s="139"/>
      <c r="E3" s="139"/>
      <c r="F3" s="139"/>
      <c r="G3" s="139"/>
      <c r="H3" s="139"/>
      <c r="I3" s="139"/>
    </row>
    <row r="4" spans="1:9" ht="15.75" thickBot="1">
      <c r="A4" s="23"/>
      <c r="B4" s="23"/>
      <c r="C4" s="23"/>
    </row>
    <row r="5" spans="1:9" ht="17.25" thickTop="1" thickBot="1">
      <c r="A5" s="148" t="s">
        <v>15</v>
      </c>
      <c r="B5" s="150">
        <v>2018</v>
      </c>
      <c r="C5" s="151"/>
      <c r="D5" s="152">
        <v>2019</v>
      </c>
      <c r="E5" s="153"/>
      <c r="F5" s="141">
        <v>2020</v>
      </c>
      <c r="G5" s="142"/>
      <c r="H5" s="143">
        <v>2021</v>
      </c>
      <c r="I5" s="144"/>
    </row>
    <row r="6" spans="1:9" ht="17.25" thickTop="1" thickBot="1">
      <c r="A6" s="149"/>
      <c r="B6" s="50" t="s">
        <v>16</v>
      </c>
      <c r="C6" s="51" t="s">
        <v>17</v>
      </c>
      <c r="D6" s="76" t="s">
        <v>16</v>
      </c>
      <c r="E6" s="77" t="s">
        <v>17</v>
      </c>
      <c r="F6" s="89" t="s">
        <v>16</v>
      </c>
      <c r="G6" s="90" t="s">
        <v>17</v>
      </c>
      <c r="H6" s="99" t="s">
        <v>16</v>
      </c>
      <c r="I6" s="103" t="s">
        <v>17</v>
      </c>
    </row>
    <row r="7" spans="1:9" ht="15.75" thickTop="1">
      <c r="A7" s="115"/>
      <c r="B7" s="26"/>
      <c r="C7" s="24"/>
      <c r="D7" s="26"/>
      <c r="E7" s="24"/>
      <c r="F7" s="26"/>
      <c r="G7" s="24"/>
      <c r="H7" s="100"/>
      <c r="I7" s="104"/>
    </row>
    <row r="8" spans="1:9" ht="15.75">
      <c r="A8" s="116" t="s">
        <v>18</v>
      </c>
      <c r="B8" s="93">
        <v>3.7</v>
      </c>
      <c r="C8" s="95">
        <v>3</v>
      </c>
      <c r="D8" s="93">
        <v>2.9</v>
      </c>
      <c r="E8" s="95">
        <v>2.2999999999999998</v>
      </c>
      <c r="F8" s="107">
        <v>-3.5</v>
      </c>
      <c r="G8" s="108">
        <v>-4.3</v>
      </c>
      <c r="H8" s="93">
        <v>5.5</v>
      </c>
      <c r="I8" s="94">
        <v>4</v>
      </c>
    </row>
    <row r="9" spans="1:9" ht="15.75">
      <c r="A9" s="117" t="s">
        <v>27</v>
      </c>
      <c r="B9" s="48">
        <v>2.9</v>
      </c>
      <c r="C9" s="49">
        <v>3</v>
      </c>
      <c r="D9" s="86">
        <v>2.2999999999999998</v>
      </c>
      <c r="E9" s="75">
        <v>2.2000000000000002</v>
      </c>
      <c r="F9" s="109">
        <v>-3.4</v>
      </c>
      <c r="G9" s="110">
        <v>-3.6</v>
      </c>
      <c r="H9" s="102">
        <v>5.0999999999999996</v>
      </c>
      <c r="I9" s="105">
        <v>3.5</v>
      </c>
    </row>
    <row r="10" spans="1:9" ht="15.75">
      <c r="A10" s="116" t="s">
        <v>19</v>
      </c>
      <c r="B10" s="93">
        <v>1.8</v>
      </c>
      <c r="C10" s="95">
        <v>1.9</v>
      </c>
      <c r="D10" s="93">
        <v>1.2</v>
      </c>
      <c r="E10" s="95">
        <v>1.3</v>
      </c>
      <c r="F10" s="107">
        <v>-7.2</v>
      </c>
      <c r="G10" s="108">
        <v>-7.4</v>
      </c>
      <c r="H10" s="93">
        <v>4.2</v>
      </c>
      <c r="I10" s="94">
        <v>3.6</v>
      </c>
    </row>
    <row r="11" spans="1:9" ht="15.75">
      <c r="A11" s="117" t="s">
        <v>20</v>
      </c>
      <c r="B11" s="48">
        <v>1.1000000000000001</v>
      </c>
      <c r="C11" s="49">
        <v>1.9</v>
      </c>
      <c r="D11" s="86">
        <v>0.1</v>
      </c>
      <c r="E11" s="75">
        <v>1</v>
      </c>
      <c r="F11" s="109">
        <v>-7.4</v>
      </c>
      <c r="G11" s="110">
        <v>-6.9</v>
      </c>
      <c r="H11" s="102">
        <v>4.0999999999999996</v>
      </c>
      <c r="I11" s="105">
        <v>3.7</v>
      </c>
    </row>
    <row r="12" spans="1:9" ht="15" customHeight="1">
      <c r="A12" s="145" t="s">
        <v>21</v>
      </c>
      <c r="B12" s="146">
        <v>4.5999999999999996</v>
      </c>
      <c r="C12" s="147">
        <v>4.3</v>
      </c>
      <c r="D12" s="93">
        <v>4.4000000000000004</v>
      </c>
      <c r="E12" s="95">
        <v>3.6</v>
      </c>
      <c r="F12" s="107">
        <v>-2.4</v>
      </c>
      <c r="G12" s="108">
        <v>-2.6</v>
      </c>
      <c r="H12" s="93">
        <v>6.3</v>
      </c>
      <c r="I12" s="94">
        <v>5</v>
      </c>
    </row>
    <row r="13" spans="1:9" ht="1.5" hidden="1" customHeight="1">
      <c r="A13" s="145"/>
      <c r="B13" s="146"/>
      <c r="C13" s="147"/>
      <c r="D13" s="93"/>
      <c r="E13" s="95"/>
      <c r="F13" s="93"/>
      <c r="G13" s="95"/>
      <c r="H13" s="101"/>
      <c r="I13" s="106"/>
    </row>
    <row r="14" spans="1:9" ht="15.75">
      <c r="A14" s="117" t="s">
        <v>22</v>
      </c>
      <c r="B14" s="48"/>
      <c r="C14" s="49">
        <v>6.3</v>
      </c>
      <c r="D14" s="86"/>
      <c r="E14" s="75">
        <v>5.8</v>
      </c>
      <c r="F14" s="91"/>
      <c r="G14" s="92">
        <v>0.9</v>
      </c>
      <c r="H14" s="102"/>
      <c r="I14" s="105">
        <v>7.4</v>
      </c>
    </row>
    <row r="15" spans="1:9" ht="15.75">
      <c r="A15" s="116" t="s">
        <v>23</v>
      </c>
      <c r="B15" s="93">
        <v>6.6</v>
      </c>
      <c r="C15" s="95">
        <v>6.6</v>
      </c>
      <c r="D15" s="93">
        <v>6.1</v>
      </c>
      <c r="E15" s="95">
        <v>6.1</v>
      </c>
      <c r="F15" s="93">
        <v>2.2999999999999998</v>
      </c>
      <c r="G15" s="95">
        <v>2</v>
      </c>
      <c r="H15" s="93">
        <v>8.1</v>
      </c>
      <c r="I15" s="94">
        <v>7.9</v>
      </c>
    </row>
    <row r="16" spans="1:9" ht="15.75">
      <c r="A16" s="117" t="s">
        <v>24</v>
      </c>
      <c r="B16" s="48"/>
      <c r="C16" s="49">
        <v>3.4</v>
      </c>
      <c r="D16" s="86"/>
      <c r="E16" s="75">
        <v>2.2999999999999998</v>
      </c>
      <c r="F16" s="91"/>
      <c r="G16" s="110">
        <v>-2.9</v>
      </c>
      <c r="H16" s="102"/>
      <c r="I16" s="105">
        <v>3.3</v>
      </c>
    </row>
    <row r="17" spans="1:9" ht="15.75">
      <c r="A17" s="116" t="s">
        <v>25</v>
      </c>
      <c r="B17" s="93">
        <v>2.2000000000000002</v>
      </c>
      <c r="C17" s="95">
        <v>0.5</v>
      </c>
      <c r="D17" s="93">
        <v>2.4</v>
      </c>
      <c r="E17" s="95">
        <v>0.1</v>
      </c>
      <c r="F17" s="107">
        <v>-3.2</v>
      </c>
      <c r="G17" s="108">
        <v>-5</v>
      </c>
      <c r="H17" s="93">
        <v>3</v>
      </c>
      <c r="I17" s="94">
        <v>2.1</v>
      </c>
    </row>
    <row r="18" spans="1:9" ht="15.75">
      <c r="A18" s="117" t="s">
        <v>26</v>
      </c>
      <c r="B18" s="48"/>
      <c r="C18" s="49">
        <v>6.5</v>
      </c>
      <c r="D18" s="86"/>
      <c r="E18" s="75">
        <v>4.4000000000000004</v>
      </c>
      <c r="F18" s="109"/>
      <c r="G18" s="110">
        <v>-6.7</v>
      </c>
      <c r="H18" s="102"/>
      <c r="I18" s="105">
        <v>3.3</v>
      </c>
    </row>
    <row r="19" spans="1:9" ht="16.5" thickBot="1">
      <c r="A19" s="118" t="s">
        <v>28</v>
      </c>
      <c r="B19" s="83">
        <v>2.9</v>
      </c>
      <c r="C19" s="85">
        <v>2.6</v>
      </c>
      <c r="D19" s="83">
        <v>3.5</v>
      </c>
      <c r="E19" s="85">
        <v>2.4</v>
      </c>
      <c r="F19" s="111">
        <v>-2.6</v>
      </c>
      <c r="G19" s="112">
        <v>-3.7</v>
      </c>
      <c r="H19" s="83">
        <v>3.2</v>
      </c>
      <c r="I19" s="84">
        <v>2.7</v>
      </c>
    </row>
    <row r="20" spans="1:9" ht="30" customHeight="1" thickTop="1">
      <c r="A20" s="140" t="s">
        <v>55</v>
      </c>
      <c r="B20" s="140"/>
      <c r="C20" s="140"/>
      <c r="D20" s="140"/>
      <c r="E20" s="140"/>
      <c r="F20" s="140"/>
      <c r="G20" s="140"/>
      <c r="H20" s="140"/>
      <c r="I20" s="140"/>
    </row>
    <row r="29" spans="1:9" ht="12.75" customHeight="1"/>
    <row r="30" spans="1:9" ht="12.75" customHeight="1"/>
  </sheetData>
  <mergeCells count="10">
    <mergeCell ref="A3:I3"/>
    <mergeCell ref="A20:I20"/>
    <mergeCell ref="F5:G5"/>
    <mergeCell ref="H5:I5"/>
    <mergeCell ref="A12:A13"/>
    <mergeCell ref="B12:B13"/>
    <mergeCell ref="C12:C13"/>
    <mergeCell ref="A5:A6"/>
    <mergeCell ref="B5:C5"/>
    <mergeCell ref="D5:E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5"/>
  <sheetViews>
    <sheetView showGridLines="0" tabSelected="1" workbookViewId="0"/>
  </sheetViews>
  <sheetFormatPr baseColWidth="10" defaultRowHeight="12.75"/>
  <sheetData>
    <row r="1" spans="1:16" ht="20.25">
      <c r="A1" s="33" t="s">
        <v>53</v>
      </c>
      <c r="B1" s="34"/>
      <c r="C1" s="34"/>
      <c r="D1" s="34"/>
    </row>
    <row r="4" spans="1:16">
      <c r="A4" s="1" t="s">
        <v>0</v>
      </c>
    </row>
    <row r="6" spans="1:16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6" t="s">
        <v>7</v>
      </c>
      <c r="H6" s="29">
        <v>2014</v>
      </c>
      <c r="I6" s="29">
        <v>2015</v>
      </c>
      <c r="J6" s="30" t="s">
        <v>13</v>
      </c>
      <c r="K6" s="30" t="s">
        <v>30</v>
      </c>
      <c r="L6" s="30" t="s">
        <v>48</v>
      </c>
      <c r="M6" s="30" t="s">
        <v>50</v>
      </c>
      <c r="N6" s="30" t="s">
        <v>52</v>
      </c>
      <c r="O6" s="31" t="s">
        <v>70</v>
      </c>
      <c r="P6" s="7"/>
    </row>
    <row r="7" spans="1:16">
      <c r="A7" s="3">
        <v>12.1</v>
      </c>
      <c r="B7" s="3">
        <v>11.3</v>
      </c>
      <c r="C7" s="3">
        <v>10.3</v>
      </c>
      <c r="D7" s="3">
        <v>10.4</v>
      </c>
      <c r="E7" s="3">
        <v>10.9</v>
      </c>
      <c r="F7" s="3">
        <v>10.8</v>
      </c>
      <c r="G7" s="3">
        <v>11</v>
      </c>
      <c r="H7" s="3">
        <v>10.8</v>
      </c>
      <c r="I7" s="3">
        <v>10.199999999999999</v>
      </c>
      <c r="J7" s="3">
        <v>10.4</v>
      </c>
      <c r="K7" s="3">
        <v>10.8</v>
      </c>
      <c r="L7" s="3">
        <v>10.4</v>
      </c>
      <c r="M7" s="3">
        <v>10.1</v>
      </c>
      <c r="N7" s="3">
        <v>10.1</v>
      </c>
      <c r="O7" s="3">
        <v>10.1</v>
      </c>
      <c r="P7" s="3"/>
    </row>
    <row r="14" spans="1:16">
      <c r="B14" s="3"/>
    </row>
    <row r="33" spans="1:16">
      <c r="A33" s="1" t="s">
        <v>14</v>
      </c>
      <c r="C33" s="17" t="s">
        <v>49</v>
      </c>
    </row>
    <row r="35" spans="1:16">
      <c r="A35" s="2"/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16" t="s">
        <v>7</v>
      </c>
      <c r="H35" s="17">
        <v>2014</v>
      </c>
      <c r="I35" s="17">
        <v>2015</v>
      </c>
      <c r="J35" s="17">
        <v>2016</v>
      </c>
      <c r="K35" s="17">
        <v>2017</v>
      </c>
      <c r="L35" s="17">
        <v>2018</v>
      </c>
      <c r="M35" s="17">
        <v>2019</v>
      </c>
      <c r="N35" s="17" t="s">
        <v>75</v>
      </c>
      <c r="O35" s="32" t="s">
        <v>76</v>
      </c>
      <c r="P35" s="47"/>
    </row>
    <row r="36" spans="1:16">
      <c r="A36" s="3"/>
      <c r="B36" s="3">
        <v>3.3</v>
      </c>
      <c r="C36" s="3">
        <v>0.5</v>
      </c>
      <c r="D36" s="3">
        <v>2.8</v>
      </c>
      <c r="E36" s="3">
        <v>4.4000000000000004</v>
      </c>
      <c r="F36" s="3">
        <v>3.1</v>
      </c>
      <c r="G36" s="3">
        <v>3.5</v>
      </c>
      <c r="H36" s="3">
        <v>4.4000000000000004</v>
      </c>
      <c r="I36" s="3">
        <v>4.0999999999999996</v>
      </c>
      <c r="J36" s="3">
        <v>2.7</v>
      </c>
      <c r="K36" s="3">
        <v>3</v>
      </c>
      <c r="L36" s="3">
        <v>3.2</v>
      </c>
      <c r="M36" s="3">
        <v>3.8</v>
      </c>
      <c r="N36" s="3">
        <v>-1.5</v>
      </c>
      <c r="O36" s="3">
        <v>2.5</v>
      </c>
      <c r="P36" s="3"/>
    </row>
    <row r="39" spans="1:16">
      <c r="O39">
        <v>4.5</v>
      </c>
    </row>
    <row r="41" spans="1:16">
      <c r="K41" s="5"/>
    </row>
    <row r="42" spans="1:16">
      <c r="K42" s="5"/>
      <c r="O42" s="3"/>
    </row>
    <row r="43" spans="1:16">
      <c r="B43" s="3"/>
    </row>
    <row r="64" spans="1:1">
      <c r="A64" s="1" t="s">
        <v>8</v>
      </c>
    </row>
    <row r="66" spans="1:6">
      <c r="A66" s="4" t="s">
        <v>1</v>
      </c>
      <c r="B66" s="5">
        <v>1.4</v>
      </c>
      <c r="C66" s="4"/>
      <c r="D66" s="1"/>
      <c r="E66" s="1"/>
      <c r="F66" s="1"/>
    </row>
    <row r="67" spans="1:6">
      <c r="A67" s="6" t="s">
        <v>2</v>
      </c>
      <c r="B67">
        <v>1.6</v>
      </c>
      <c r="C67" s="7"/>
    </row>
    <row r="68" spans="1:6">
      <c r="A68" s="6" t="s">
        <v>3</v>
      </c>
      <c r="B68">
        <v>3.1</v>
      </c>
      <c r="C68" s="7"/>
    </row>
    <row r="69" spans="1:6">
      <c r="A69" s="6" t="s">
        <v>4</v>
      </c>
      <c r="B69">
        <v>3.3</v>
      </c>
      <c r="C69" s="7"/>
    </row>
    <row r="70" spans="1:6">
      <c r="A70" s="6" t="s">
        <v>5</v>
      </c>
      <c r="B70">
        <v>2.4</v>
      </c>
      <c r="C70" s="6"/>
    </row>
    <row r="71" spans="1:6">
      <c r="A71" s="6" t="s">
        <v>6</v>
      </c>
      <c r="B71">
        <v>2.6</v>
      </c>
      <c r="C71" s="6"/>
    </row>
    <row r="72" spans="1:6">
      <c r="A72" s="6" t="s">
        <v>7</v>
      </c>
      <c r="B72" s="17">
        <v>2.1</v>
      </c>
    </row>
    <row r="73" spans="1:6">
      <c r="A73" s="6" t="s">
        <v>9</v>
      </c>
      <c r="B73" s="17">
        <v>1.8</v>
      </c>
    </row>
    <row r="74" spans="1:6">
      <c r="A74" s="6">
        <v>2015</v>
      </c>
      <c r="B74" s="22">
        <v>2</v>
      </c>
    </row>
    <row r="75" spans="1:6">
      <c r="A75" s="6" t="s">
        <v>13</v>
      </c>
      <c r="B75" s="22">
        <v>1.5</v>
      </c>
    </row>
    <row r="76" spans="1:6">
      <c r="A76" s="6" t="s">
        <v>30</v>
      </c>
      <c r="B76" s="22">
        <v>1.5</v>
      </c>
    </row>
    <row r="77" spans="1:6">
      <c r="A77" s="6" t="s">
        <v>48</v>
      </c>
      <c r="B77" s="22">
        <v>1.6</v>
      </c>
    </row>
    <row r="78" spans="1:6">
      <c r="A78" s="6" t="s">
        <v>50</v>
      </c>
      <c r="B78" s="22">
        <v>1.8</v>
      </c>
    </row>
    <row r="79" spans="1:6">
      <c r="A79" s="6" t="s">
        <v>52</v>
      </c>
      <c r="B79" s="22">
        <v>5.5</v>
      </c>
    </row>
    <row r="80" spans="1:6">
      <c r="A80" s="6" t="s">
        <v>70</v>
      </c>
      <c r="B80" s="22">
        <v>5</v>
      </c>
    </row>
    <row r="81" spans="1:16">
      <c r="A81" s="28"/>
    </row>
    <row r="93" spans="1:16">
      <c r="A93" s="1" t="s">
        <v>10</v>
      </c>
    </row>
    <row r="94" spans="1:16">
      <c r="A94" s="8"/>
      <c r="B94" s="8"/>
      <c r="C94" s="8"/>
      <c r="D94" s="8"/>
      <c r="E94" s="8"/>
      <c r="F94" s="8"/>
      <c r="G94" s="8"/>
      <c r="H94" s="8"/>
    </row>
    <row r="95" spans="1:16">
      <c r="A95" s="9" t="s">
        <v>1</v>
      </c>
      <c r="B95" s="9" t="s">
        <v>2</v>
      </c>
      <c r="C95" s="9" t="s">
        <v>3</v>
      </c>
      <c r="D95" s="9" t="s">
        <v>4</v>
      </c>
      <c r="E95" s="9" t="s">
        <v>5</v>
      </c>
      <c r="F95" s="9" t="s">
        <v>6</v>
      </c>
      <c r="G95" s="18" t="s">
        <v>7</v>
      </c>
      <c r="H95" s="19">
        <v>2014</v>
      </c>
      <c r="I95" s="21">
        <v>2015</v>
      </c>
      <c r="J95" s="21">
        <v>2016</v>
      </c>
      <c r="K95" s="21">
        <v>2017</v>
      </c>
      <c r="L95" s="21">
        <v>2018</v>
      </c>
      <c r="M95" s="21">
        <v>2019</v>
      </c>
      <c r="N95" s="21">
        <v>2020</v>
      </c>
      <c r="O95" s="21">
        <v>2021</v>
      </c>
      <c r="P95" s="47" t="s">
        <v>49</v>
      </c>
    </row>
    <row r="96" spans="1:16">
      <c r="A96">
        <v>-1.4</v>
      </c>
      <c r="B96">
        <v>-1.6</v>
      </c>
      <c r="C96">
        <v>-3.1</v>
      </c>
      <c r="D96">
        <v>-3.3</v>
      </c>
      <c r="E96">
        <v>-2.8</v>
      </c>
      <c r="F96">
        <v>-2.4</v>
      </c>
      <c r="G96">
        <v>-2.2000000000000002</v>
      </c>
      <c r="H96">
        <v>-1.9</v>
      </c>
      <c r="I96" s="3">
        <v>-1.4</v>
      </c>
      <c r="J96">
        <v>-1.1000000000000001</v>
      </c>
      <c r="K96">
        <v>-1.4</v>
      </c>
      <c r="L96">
        <v>-1.9</v>
      </c>
      <c r="M96">
        <v>-2.2000000000000002</v>
      </c>
      <c r="N96">
        <v>-4.9000000000000004</v>
      </c>
      <c r="O96">
        <v>-5.5</v>
      </c>
    </row>
    <row r="124" spans="1:16">
      <c r="A124" s="1" t="s">
        <v>11</v>
      </c>
    </row>
    <row r="126" spans="1:16">
      <c r="A126" s="4" t="s">
        <v>1</v>
      </c>
      <c r="B126" s="4" t="s">
        <v>2</v>
      </c>
      <c r="C126" s="4" t="s">
        <v>3</v>
      </c>
      <c r="D126" s="4" t="s">
        <v>4</v>
      </c>
      <c r="E126" s="4" t="s">
        <v>5</v>
      </c>
      <c r="F126" s="4" t="s">
        <v>6</v>
      </c>
      <c r="G126" s="20" t="s">
        <v>7</v>
      </c>
      <c r="H126" s="17">
        <v>2014</v>
      </c>
      <c r="I126" s="21">
        <v>2015</v>
      </c>
      <c r="J126" s="21">
        <v>2016</v>
      </c>
      <c r="K126" s="21">
        <v>2017</v>
      </c>
      <c r="L126" s="21">
        <v>2018</v>
      </c>
      <c r="M126" s="21">
        <v>2019</v>
      </c>
      <c r="N126" s="21">
        <v>2020</v>
      </c>
      <c r="O126" s="21">
        <v>2021</v>
      </c>
      <c r="P126" s="21"/>
    </row>
    <row r="127" spans="1:16">
      <c r="A127">
        <v>14.4</v>
      </c>
      <c r="B127">
        <v>14.4</v>
      </c>
      <c r="C127">
        <v>16.100000000000001</v>
      </c>
      <c r="D127" s="3">
        <v>15</v>
      </c>
      <c r="E127">
        <v>14.9</v>
      </c>
      <c r="F127">
        <v>15.2</v>
      </c>
      <c r="G127">
        <v>15.8</v>
      </c>
      <c r="H127" s="3">
        <v>14.67</v>
      </c>
      <c r="I127">
        <v>14.5</v>
      </c>
      <c r="J127" s="5">
        <v>13.5</v>
      </c>
      <c r="K127" s="5">
        <v>13.8</v>
      </c>
      <c r="L127">
        <v>13.8</v>
      </c>
      <c r="M127">
        <v>13.7</v>
      </c>
      <c r="N127">
        <v>14.7</v>
      </c>
      <c r="O127">
        <v>16.899999999999999</v>
      </c>
    </row>
    <row r="158" spans="1:3">
      <c r="A158" s="1"/>
      <c r="C158" s="1"/>
    </row>
    <row r="159" spans="1:3">
      <c r="A159" s="1"/>
      <c r="C159" s="5"/>
    </row>
    <row r="160" spans="1:3">
      <c r="A160" s="5"/>
      <c r="C160" s="10"/>
    </row>
    <row r="161" spans="1:16">
      <c r="A161" s="5"/>
      <c r="C161" s="10"/>
      <c r="D161" s="14"/>
      <c r="F161" s="11"/>
    </row>
    <row r="162" spans="1:16">
      <c r="A162" s="5"/>
      <c r="C162" s="10"/>
      <c r="D162" s="14"/>
      <c r="E162" s="15"/>
      <c r="F162" s="11"/>
    </row>
    <row r="163" spans="1:16">
      <c r="A163" s="5"/>
      <c r="C163" s="10"/>
      <c r="D163" s="14"/>
    </row>
    <row r="164" spans="1:16">
      <c r="A164" s="5"/>
      <c r="C164" s="10"/>
    </row>
    <row r="165" spans="1:16">
      <c r="C165" s="10"/>
    </row>
    <row r="166" spans="1:16">
      <c r="A166" s="5"/>
      <c r="C166" s="13"/>
      <c r="D166" s="12"/>
      <c r="E166" s="10"/>
      <c r="F166" s="5"/>
    </row>
    <row r="167" spans="1:16">
      <c r="D167" s="11"/>
    </row>
    <row r="169" spans="1:16">
      <c r="A169" s="1" t="s">
        <v>12</v>
      </c>
    </row>
    <row r="171" spans="1:16">
      <c r="A171" s="4" t="s">
        <v>1</v>
      </c>
      <c r="B171" s="4" t="s">
        <v>2</v>
      </c>
      <c r="C171" s="4" t="s">
        <v>3</v>
      </c>
      <c r="D171" s="4" t="s">
        <v>4</v>
      </c>
      <c r="E171" s="4" t="s">
        <v>5</v>
      </c>
      <c r="F171" s="4" t="s">
        <v>6</v>
      </c>
      <c r="G171" s="20" t="s">
        <v>7</v>
      </c>
      <c r="H171" s="17">
        <v>2014</v>
      </c>
      <c r="I171" s="21">
        <v>2015</v>
      </c>
      <c r="J171" s="21">
        <v>2016</v>
      </c>
      <c r="K171" s="21">
        <v>2017</v>
      </c>
      <c r="L171" s="21">
        <v>2018</v>
      </c>
      <c r="M171" s="21">
        <v>2019</v>
      </c>
      <c r="N171" s="21">
        <v>2020</v>
      </c>
      <c r="O171" s="46">
        <v>2021</v>
      </c>
      <c r="P171">
        <v>2018</v>
      </c>
    </row>
    <row r="172" spans="1:16">
      <c r="A172">
        <v>15.1</v>
      </c>
      <c r="B172">
        <v>14.4</v>
      </c>
      <c r="C172">
        <v>14.9</v>
      </c>
      <c r="D172" s="3">
        <v>15.1</v>
      </c>
      <c r="E172" s="3">
        <v>15</v>
      </c>
      <c r="F172">
        <v>14.7</v>
      </c>
      <c r="G172">
        <v>14.3</v>
      </c>
      <c r="H172" s="3">
        <v>13.9</v>
      </c>
      <c r="I172" s="3">
        <v>12.3</v>
      </c>
      <c r="J172" s="3">
        <v>12.6</v>
      </c>
      <c r="K172" s="3">
        <v>13.6</v>
      </c>
      <c r="L172" s="3">
        <v>13.8</v>
      </c>
      <c r="M172" s="3">
        <v>13.7</v>
      </c>
      <c r="N172" s="3">
        <v>16.2</v>
      </c>
      <c r="O172" s="3">
        <v>16.2</v>
      </c>
    </row>
    <row r="204" spans="2:4">
      <c r="C204" s="97">
        <v>2020</v>
      </c>
      <c r="D204" s="97">
        <v>2021</v>
      </c>
    </row>
    <row r="205" spans="2:4" ht="15.75">
      <c r="B205" s="98" t="s">
        <v>54</v>
      </c>
      <c r="C205" s="96">
        <v>4.82E-2</v>
      </c>
      <c r="D205" s="96">
        <v>4.4999999999999998E-2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M3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2.75"/>
  <cols>
    <col min="1" max="1" width="33.7109375" customWidth="1"/>
    <col min="2" max="2" width="9.28515625" customWidth="1"/>
    <col min="3" max="3" width="8.7109375" customWidth="1"/>
    <col min="4" max="4" width="9.28515625" customWidth="1"/>
    <col min="5" max="5" width="9.7109375" customWidth="1"/>
    <col min="6" max="6" width="10" customWidth="1"/>
    <col min="7" max="7" width="8.85546875" customWidth="1"/>
    <col min="8" max="8" width="9.28515625" customWidth="1"/>
    <col min="9" max="9" width="9.140625" customWidth="1"/>
    <col min="10" max="10" width="9.28515625" customWidth="1"/>
    <col min="11" max="11" width="8.140625" customWidth="1"/>
  </cols>
  <sheetData>
    <row r="1" spans="1:13" ht="20.25">
      <c r="A1" s="33" t="s">
        <v>53</v>
      </c>
    </row>
    <row r="3" spans="1:13" ht="20.25">
      <c r="A3" s="139" t="s">
        <v>29</v>
      </c>
      <c r="B3" s="139"/>
      <c r="C3" s="139"/>
      <c r="D3" s="139"/>
      <c r="E3" s="139"/>
      <c r="F3" s="139"/>
      <c r="G3" s="139"/>
      <c r="H3" s="139"/>
      <c r="I3" s="139"/>
    </row>
    <row r="4" spans="1:13" ht="15.75" thickBot="1">
      <c r="A4" s="23"/>
      <c r="B4" s="23"/>
      <c r="C4" s="23"/>
      <c r="D4" s="23"/>
      <c r="E4" s="23"/>
    </row>
    <row r="5" spans="1:13" ht="17.25" thickTop="1" thickBot="1">
      <c r="A5" s="155" t="s">
        <v>15</v>
      </c>
      <c r="B5" s="143">
        <v>2016</v>
      </c>
      <c r="C5" s="144"/>
      <c r="D5" s="159">
        <v>2017</v>
      </c>
      <c r="E5" s="160"/>
      <c r="F5" s="157">
        <v>2018</v>
      </c>
      <c r="G5" s="158"/>
      <c r="H5" s="152">
        <v>2019</v>
      </c>
      <c r="I5" s="153"/>
      <c r="J5" s="141">
        <v>2020</v>
      </c>
      <c r="K5" s="142"/>
      <c r="L5" s="143">
        <v>2021</v>
      </c>
      <c r="M5" s="144"/>
    </row>
    <row r="6" spans="1:13" ht="17.25" thickTop="1" thickBot="1">
      <c r="A6" s="156"/>
      <c r="B6" s="78" t="s">
        <v>16</v>
      </c>
      <c r="C6" s="79" t="s">
        <v>17</v>
      </c>
      <c r="D6" s="41" t="s">
        <v>16</v>
      </c>
      <c r="E6" s="42" t="s">
        <v>17</v>
      </c>
      <c r="F6" s="50" t="s">
        <v>16</v>
      </c>
      <c r="G6" s="51" t="s">
        <v>17</v>
      </c>
      <c r="H6" s="76" t="s">
        <v>16</v>
      </c>
      <c r="I6" s="77" t="s">
        <v>17</v>
      </c>
      <c r="J6" s="89" t="s">
        <v>16</v>
      </c>
      <c r="K6" s="90" t="s">
        <v>17</v>
      </c>
      <c r="L6" s="99" t="s">
        <v>16</v>
      </c>
      <c r="M6" s="103" t="s">
        <v>17</v>
      </c>
    </row>
    <row r="7" spans="1:13" ht="15.75" thickTop="1">
      <c r="A7" s="24"/>
      <c r="B7" s="26"/>
      <c r="C7" s="27"/>
      <c r="D7" s="26"/>
      <c r="E7" s="24"/>
      <c r="F7" s="26"/>
      <c r="G7" s="24"/>
      <c r="H7" s="26"/>
      <c r="I7" s="24"/>
      <c r="J7" s="26"/>
      <c r="K7" s="24"/>
      <c r="L7" s="100"/>
      <c r="M7" s="104"/>
    </row>
    <row r="8" spans="1:13" ht="15.75">
      <c r="A8" s="25" t="s">
        <v>18</v>
      </c>
      <c r="B8" s="73">
        <v>3.2</v>
      </c>
      <c r="C8" s="72">
        <v>2.6</v>
      </c>
      <c r="D8" s="40">
        <v>3.8</v>
      </c>
      <c r="E8" s="39">
        <v>3.2</v>
      </c>
      <c r="F8" s="44">
        <v>3.7</v>
      </c>
      <c r="G8" s="95">
        <v>3</v>
      </c>
      <c r="H8" s="73">
        <v>2.9</v>
      </c>
      <c r="I8" s="74">
        <v>2.2999999999999998</v>
      </c>
      <c r="J8" s="107">
        <v>-3.5</v>
      </c>
      <c r="K8" s="108">
        <v>-4.3</v>
      </c>
      <c r="L8" s="93">
        <v>5.5</v>
      </c>
      <c r="M8" s="94">
        <v>4</v>
      </c>
    </row>
    <row r="9" spans="1:13" ht="15.75">
      <c r="A9" s="52" t="s">
        <v>27</v>
      </c>
      <c r="B9" s="80">
        <v>1.5</v>
      </c>
      <c r="C9" s="81">
        <v>1.6</v>
      </c>
      <c r="D9" s="43">
        <v>2.2000000000000002</v>
      </c>
      <c r="E9" s="38">
        <v>2.4</v>
      </c>
      <c r="F9" s="48">
        <v>2.9</v>
      </c>
      <c r="G9" s="49">
        <v>3</v>
      </c>
      <c r="H9" s="86">
        <v>2.2999999999999998</v>
      </c>
      <c r="I9" s="75">
        <v>2.2000000000000002</v>
      </c>
      <c r="J9" s="109">
        <v>-3.4</v>
      </c>
      <c r="K9" s="110">
        <v>-3.6</v>
      </c>
      <c r="L9" s="102">
        <v>5.0999999999999996</v>
      </c>
      <c r="M9" s="105">
        <v>3.5</v>
      </c>
    </row>
    <row r="10" spans="1:13" ht="15.75">
      <c r="A10" s="25" t="s">
        <v>19</v>
      </c>
      <c r="B10" s="73">
        <v>1.8</v>
      </c>
      <c r="C10" s="72">
        <v>1.9</v>
      </c>
      <c r="D10" s="40">
        <v>2.4</v>
      </c>
      <c r="E10" s="39">
        <v>2.5</v>
      </c>
      <c r="F10" s="44">
        <v>1.8</v>
      </c>
      <c r="G10" s="45">
        <v>1.9</v>
      </c>
      <c r="H10" s="73">
        <v>1.2</v>
      </c>
      <c r="I10" s="74">
        <v>1.3</v>
      </c>
      <c r="J10" s="107">
        <v>-7.2</v>
      </c>
      <c r="K10" s="108">
        <v>-7.4</v>
      </c>
      <c r="L10" s="93">
        <v>4.2</v>
      </c>
      <c r="M10" s="94">
        <v>3.6</v>
      </c>
    </row>
    <row r="11" spans="1:13" ht="15.75">
      <c r="A11" s="52" t="s">
        <v>20</v>
      </c>
      <c r="B11" s="113">
        <v>-0.7</v>
      </c>
      <c r="C11" s="114">
        <v>-0.3</v>
      </c>
      <c r="D11" s="43">
        <v>1.3</v>
      </c>
      <c r="E11" s="38">
        <v>1.9</v>
      </c>
      <c r="F11" s="48">
        <v>1.1000000000000001</v>
      </c>
      <c r="G11" s="49">
        <v>1.9</v>
      </c>
      <c r="H11" s="86">
        <v>0.1</v>
      </c>
      <c r="I11" s="75">
        <v>1</v>
      </c>
      <c r="J11" s="109">
        <v>-7.4</v>
      </c>
      <c r="K11" s="110">
        <v>-6.9</v>
      </c>
      <c r="L11" s="102">
        <v>4.0999999999999996</v>
      </c>
      <c r="M11" s="105">
        <v>3.7</v>
      </c>
    </row>
    <row r="12" spans="1:13" ht="15" customHeight="1">
      <c r="A12" s="161" t="s">
        <v>21</v>
      </c>
      <c r="B12" s="146">
        <v>3.6</v>
      </c>
      <c r="C12" s="154">
        <v>4.3</v>
      </c>
      <c r="D12" s="146">
        <v>4.7</v>
      </c>
      <c r="E12" s="147">
        <v>4.8</v>
      </c>
      <c r="F12" s="146">
        <v>4.5999999999999996</v>
      </c>
      <c r="G12" s="147">
        <v>4.3</v>
      </c>
      <c r="H12" s="73">
        <v>4.4000000000000004</v>
      </c>
      <c r="I12" s="74">
        <v>3.6</v>
      </c>
      <c r="J12" s="107">
        <v>-2.4</v>
      </c>
      <c r="K12" s="108">
        <v>-2.6</v>
      </c>
      <c r="L12" s="93">
        <v>6.3</v>
      </c>
      <c r="M12" s="94">
        <v>5</v>
      </c>
    </row>
    <row r="13" spans="1:13" ht="1.5" hidden="1" customHeight="1">
      <c r="A13" s="161"/>
      <c r="B13" s="146"/>
      <c r="C13" s="154"/>
      <c r="D13" s="146"/>
      <c r="E13" s="147"/>
      <c r="F13" s="146"/>
      <c r="G13" s="147"/>
      <c r="H13" s="73"/>
      <c r="I13" s="74"/>
      <c r="J13" s="87"/>
      <c r="K13" s="88"/>
      <c r="L13" s="101"/>
      <c r="M13" s="106"/>
    </row>
    <row r="14" spans="1:13" ht="15.75">
      <c r="A14" s="52" t="s">
        <v>22</v>
      </c>
      <c r="B14" s="80"/>
      <c r="C14" s="81">
        <v>6.4</v>
      </c>
      <c r="D14" s="43"/>
      <c r="E14" s="38">
        <v>6.5</v>
      </c>
      <c r="F14" s="48"/>
      <c r="G14" s="49">
        <v>6.3</v>
      </c>
      <c r="H14" s="86"/>
      <c r="I14" s="75">
        <v>5.8</v>
      </c>
      <c r="J14" s="91"/>
      <c r="K14" s="92">
        <v>0.9</v>
      </c>
      <c r="L14" s="102"/>
      <c r="M14" s="105">
        <v>7.4</v>
      </c>
    </row>
    <row r="15" spans="1:13" ht="15.75">
      <c r="A15" s="25" t="s">
        <v>23</v>
      </c>
      <c r="B15" s="73">
        <v>6.7</v>
      </c>
      <c r="C15" s="72">
        <v>6.7</v>
      </c>
      <c r="D15" s="40">
        <v>6.9</v>
      </c>
      <c r="E15" s="39">
        <v>6.8</v>
      </c>
      <c r="F15" s="44">
        <v>6.6</v>
      </c>
      <c r="G15" s="45">
        <v>6.6</v>
      </c>
      <c r="H15" s="73">
        <v>6.1</v>
      </c>
      <c r="I15" s="74">
        <v>6.1</v>
      </c>
      <c r="J15" s="87">
        <v>2.2999999999999998</v>
      </c>
      <c r="K15" s="88">
        <v>2</v>
      </c>
      <c r="L15" s="93">
        <v>8.1</v>
      </c>
      <c r="M15" s="94">
        <v>7.9</v>
      </c>
    </row>
    <row r="16" spans="1:13" ht="15.75">
      <c r="A16" s="52" t="s">
        <v>24</v>
      </c>
      <c r="B16" s="80"/>
      <c r="C16" s="81">
        <v>1.9</v>
      </c>
      <c r="D16" s="43"/>
      <c r="E16" s="38">
        <v>4.0999999999999996</v>
      </c>
      <c r="F16" s="48"/>
      <c r="G16" s="49">
        <v>3.4</v>
      </c>
      <c r="H16" s="86"/>
      <c r="I16" s="75">
        <v>2.2999999999999998</v>
      </c>
      <c r="J16" s="91"/>
      <c r="K16" s="110">
        <v>-2.9</v>
      </c>
      <c r="L16" s="102"/>
      <c r="M16" s="105">
        <v>3.3</v>
      </c>
    </row>
    <row r="17" spans="1:13" ht="15.75">
      <c r="A17" s="25" t="s">
        <v>25</v>
      </c>
      <c r="B17" s="73">
        <v>4.9000000000000004</v>
      </c>
      <c r="C17" s="72">
        <v>5.3</v>
      </c>
      <c r="D17" s="40">
        <v>2.2000000000000002</v>
      </c>
      <c r="E17" s="39">
        <v>1.1000000000000001</v>
      </c>
      <c r="F17" s="44">
        <v>2.2000000000000002</v>
      </c>
      <c r="G17" s="45">
        <v>0.5</v>
      </c>
      <c r="H17" s="73">
        <v>2.4</v>
      </c>
      <c r="I17" s="74">
        <v>0.1</v>
      </c>
      <c r="J17" s="107">
        <v>-3.2</v>
      </c>
      <c r="K17" s="108">
        <v>-5</v>
      </c>
      <c r="L17" s="93">
        <v>3</v>
      </c>
      <c r="M17" s="94">
        <v>2.1</v>
      </c>
    </row>
    <row r="18" spans="1:13" ht="15.75">
      <c r="A18" s="52" t="s">
        <v>26</v>
      </c>
      <c r="B18" s="80"/>
      <c r="C18" s="81">
        <v>8.1</v>
      </c>
      <c r="D18" s="43"/>
      <c r="E18" s="38">
        <v>6.7</v>
      </c>
      <c r="F18" s="48"/>
      <c r="G18" s="49">
        <v>6.5</v>
      </c>
      <c r="H18" s="86"/>
      <c r="I18" s="75">
        <v>4.4000000000000004</v>
      </c>
      <c r="J18" s="109"/>
      <c r="K18" s="110">
        <v>-6.7</v>
      </c>
      <c r="L18" s="102"/>
      <c r="M18" s="105">
        <v>3.3</v>
      </c>
    </row>
    <row r="19" spans="1:13" ht="16.5" thickBot="1">
      <c r="A19" s="82" t="s">
        <v>28</v>
      </c>
      <c r="B19" s="111">
        <v>-1.6</v>
      </c>
      <c r="C19" s="84">
        <v>1.3</v>
      </c>
      <c r="D19" s="83">
        <v>2.9</v>
      </c>
      <c r="E19" s="85">
        <v>2.7</v>
      </c>
      <c r="F19" s="83">
        <v>2.9</v>
      </c>
      <c r="G19" s="85">
        <v>2.6</v>
      </c>
      <c r="H19" s="83">
        <v>3.5</v>
      </c>
      <c r="I19" s="85">
        <v>2.4</v>
      </c>
      <c r="J19" s="111">
        <v>-2.6</v>
      </c>
      <c r="K19" s="112">
        <v>-3.7</v>
      </c>
      <c r="L19" s="83">
        <v>3.2</v>
      </c>
      <c r="M19" s="84">
        <v>2.7</v>
      </c>
    </row>
    <row r="20" spans="1:13" ht="30" customHeight="1" thickTop="1">
      <c r="A20" s="140" t="s">
        <v>55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9" spans="1:13" ht="12.75" customHeight="1"/>
    <row r="30" spans="1:13" ht="12.75" customHeight="1"/>
  </sheetData>
  <mergeCells count="16">
    <mergeCell ref="L5:M5"/>
    <mergeCell ref="A20:K20"/>
    <mergeCell ref="J5:K5"/>
    <mergeCell ref="A3:I3"/>
    <mergeCell ref="B12:B13"/>
    <mergeCell ref="C12:C13"/>
    <mergeCell ref="H5:I5"/>
    <mergeCell ref="A5:A6"/>
    <mergeCell ref="F5:G5"/>
    <mergeCell ref="F12:F13"/>
    <mergeCell ref="G12:G13"/>
    <mergeCell ref="D12:D13"/>
    <mergeCell ref="E12:E13"/>
    <mergeCell ref="B5:C5"/>
    <mergeCell ref="D5:E5"/>
    <mergeCell ref="A12:A1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31"/>
  <sheetViews>
    <sheetView showGridLines="0" zoomScale="112" zoomScaleNormal="112" workbookViewId="0">
      <selection activeCell="F35" sqref="F35"/>
    </sheetView>
  </sheetViews>
  <sheetFormatPr baseColWidth="10" defaultRowHeight="12.75"/>
  <cols>
    <col min="1" max="1" width="21.85546875" customWidth="1"/>
    <col min="2" max="2" width="15.5703125" customWidth="1"/>
    <col min="3" max="3" width="13.5703125" customWidth="1"/>
    <col min="4" max="4" width="15.5703125" customWidth="1"/>
    <col min="5" max="5" width="14.28515625" customWidth="1"/>
    <col min="6" max="6" width="19.28515625" customWidth="1"/>
    <col min="7" max="7" width="22.42578125" customWidth="1"/>
    <col min="8" max="8" width="22" customWidth="1"/>
    <col min="9" max="9" width="15.42578125" customWidth="1"/>
  </cols>
  <sheetData>
    <row r="1" spans="1:8" ht="20.25">
      <c r="A1" s="37" t="s">
        <v>53</v>
      </c>
      <c r="B1" s="34"/>
      <c r="C1" s="34"/>
    </row>
    <row r="5" spans="1:8" ht="15.75">
      <c r="A5" s="171" t="s">
        <v>56</v>
      </c>
      <c r="B5" s="171"/>
      <c r="C5" s="171"/>
      <c r="D5" s="171"/>
      <c r="E5" s="171"/>
      <c r="F5" s="171"/>
      <c r="G5" s="171"/>
      <c r="H5" s="171"/>
    </row>
    <row r="6" spans="1:8" ht="15.75">
      <c r="A6" s="171" t="s">
        <v>31</v>
      </c>
      <c r="B6" s="171"/>
      <c r="C6" s="171"/>
      <c r="D6" s="171"/>
      <c r="E6" s="171"/>
      <c r="F6" s="171"/>
      <c r="G6" s="171"/>
      <c r="H6" s="171"/>
    </row>
    <row r="7" spans="1:8" ht="13.5" thickBot="1">
      <c r="A7" s="172" t="s">
        <v>32</v>
      </c>
      <c r="B7" s="172"/>
      <c r="C7" s="172"/>
      <c r="D7" s="172"/>
      <c r="E7" s="172"/>
      <c r="F7" s="172"/>
      <c r="G7" s="172"/>
      <c r="H7" s="172"/>
    </row>
    <row r="8" spans="1:8" ht="16.5" thickTop="1">
      <c r="A8" s="168" t="s">
        <v>37</v>
      </c>
      <c r="B8" s="57" t="s">
        <v>33</v>
      </c>
      <c r="C8" s="57" t="s">
        <v>34</v>
      </c>
      <c r="D8" s="57" t="s">
        <v>35</v>
      </c>
      <c r="E8" s="57" t="s">
        <v>41</v>
      </c>
      <c r="F8" s="57" t="s">
        <v>36</v>
      </c>
      <c r="G8" s="57" t="s">
        <v>42</v>
      </c>
      <c r="H8" s="58" t="s">
        <v>43</v>
      </c>
    </row>
    <row r="9" spans="1:8" ht="15.75">
      <c r="A9" s="169"/>
      <c r="B9" s="166" t="s">
        <v>51</v>
      </c>
      <c r="C9" s="166" t="s">
        <v>57</v>
      </c>
      <c r="D9" s="166" t="s">
        <v>58</v>
      </c>
      <c r="E9" s="166" t="s">
        <v>74</v>
      </c>
      <c r="F9" s="53" t="s">
        <v>38</v>
      </c>
      <c r="G9" s="53" t="s">
        <v>38</v>
      </c>
      <c r="H9" s="59" t="s">
        <v>38</v>
      </c>
    </row>
    <row r="10" spans="1:8" ht="15.75" customHeight="1">
      <c r="A10" s="169"/>
      <c r="B10" s="166"/>
      <c r="C10" s="166"/>
      <c r="D10" s="166"/>
      <c r="E10" s="166"/>
      <c r="F10" s="54" t="s">
        <v>60</v>
      </c>
      <c r="G10" s="54" t="s">
        <v>61</v>
      </c>
      <c r="H10" s="60" t="s">
        <v>62</v>
      </c>
    </row>
    <row r="11" spans="1:8" ht="16.5" thickBot="1">
      <c r="A11" s="170"/>
      <c r="B11" s="167"/>
      <c r="C11" s="167"/>
      <c r="D11" s="167"/>
      <c r="E11" s="167"/>
      <c r="F11" s="70" t="s">
        <v>44</v>
      </c>
      <c r="G11" s="70" t="s">
        <v>45</v>
      </c>
      <c r="H11" s="71" t="s">
        <v>46</v>
      </c>
    </row>
    <row r="12" spans="1:8" ht="15.75" thickTop="1">
      <c r="A12" s="61"/>
      <c r="B12" s="24"/>
      <c r="C12" s="24"/>
      <c r="D12" s="24"/>
      <c r="E12" s="24"/>
      <c r="F12" s="24"/>
      <c r="G12" s="24"/>
      <c r="H12" s="62"/>
    </row>
    <row r="13" spans="1:8" ht="15.75">
      <c r="A13" s="63" t="s">
        <v>39</v>
      </c>
      <c r="B13" s="55">
        <v>87715</v>
      </c>
      <c r="C13" s="55">
        <v>107760.7</v>
      </c>
      <c r="D13" s="55">
        <v>96625.4</v>
      </c>
      <c r="E13" s="55">
        <v>107521.4</v>
      </c>
      <c r="F13" s="55">
        <f>+E13-B13</f>
        <v>19806.399999999994</v>
      </c>
      <c r="G13" s="55">
        <f>+E13-C13</f>
        <v>-239.30000000000291</v>
      </c>
      <c r="H13" s="64">
        <f>+E13-D13</f>
        <v>10896</v>
      </c>
    </row>
    <row r="14" spans="1:8" ht="15">
      <c r="A14" s="61"/>
      <c r="B14" s="35"/>
      <c r="C14" s="35"/>
      <c r="D14" s="35"/>
      <c r="E14" s="35"/>
      <c r="F14" s="35"/>
      <c r="G14" s="35"/>
      <c r="H14" s="65"/>
    </row>
    <row r="15" spans="1:8" ht="15.75">
      <c r="A15" s="63" t="s">
        <v>40</v>
      </c>
      <c r="B15" s="56"/>
      <c r="C15" s="56"/>
      <c r="D15" s="56"/>
      <c r="E15" s="56"/>
      <c r="F15" s="56">
        <f>+F13/E13</f>
        <v>0.18420891097028122</v>
      </c>
      <c r="G15" s="56">
        <f>+G13/E13</f>
        <v>-2.2256034612644824E-3</v>
      </c>
      <c r="H15" s="66">
        <f>+H13/E13</f>
        <v>0.10133796620951736</v>
      </c>
    </row>
    <row r="16" spans="1:8" ht="15.75" thickBot="1">
      <c r="A16" s="67"/>
      <c r="B16" s="68"/>
      <c r="C16" s="68"/>
      <c r="D16" s="68"/>
      <c r="E16" s="68"/>
      <c r="F16" s="68"/>
      <c r="G16" s="68"/>
      <c r="H16" s="69"/>
    </row>
    <row r="17" spans="1:9" ht="27.75" customHeight="1" thickTop="1">
      <c r="A17" s="164" t="s">
        <v>69</v>
      </c>
      <c r="B17" s="165"/>
      <c r="C17" s="165"/>
      <c r="D17" s="165"/>
      <c r="E17" s="165"/>
      <c r="F17" s="165"/>
      <c r="G17" s="165"/>
      <c r="H17" s="165"/>
    </row>
    <row r="18" spans="1:9" ht="16.5" customHeight="1">
      <c r="A18" s="1" t="s">
        <v>47</v>
      </c>
      <c r="G18" s="163" t="s">
        <v>72</v>
      </c>
      <c r="H18" s="163"/>
      <c r="I18" s="163"/>
    </row>
    <row r="19" spans="1:9" ht="15.75">
      <c r="G19" s="163" t="s">
        <v>73</v>
      </c>
      <c r="H19" s="163"/>
      <c r="I19" s="163"/>
    </row>
    <row r="20" spans="1:9" ht="13.5" thickBot="1">
      <c r="D20" s="36"/>
      <c r="G20" s="162" t="s">
        <v>71</v>
      </c>
      <c r="H20" s="162"/>
      <c r="I20" s="162"/>
    </row>
    <row r="21" spans="1:9" ht="26.25" customHeight="1" thickTop="1" thickBot="1">
      <c r="G21" s="135" t="s">
        <v>66</v>
      </c>
      <c r="H21" s="136" t="s">
        <v>57</v>
      </c>
      <c r="I21" s="137" t="s">
        <v>59</v>
      </c>
    </row>
    <row r="22" spans="1:9" ht="16.5" thickTop="1">
      <c r="G22" s="119"/>
      <c r="H22" s="120"/>
      <c r="I22" s="106"/>
    </row>
    <row r="23" spans="1:9" ht="31.5">
      <c r="G23" s="121" t="s">
        <v>67</v>
      </c>
      <c r="H23" s="122">
        <f>+B13</f>
        <v>87715</v>
      </c>
      <c r="I23" s="123">
        <f>+H23</f>
        <v>87715</v>
      </c>
    </row>
    <row r="24" spans="1:9" ht="15.75">
      <c r="G24" s="130" t="s">
        <v>63</v>
      </c>
      <c r="H24" s="131">
        <v>3667.5</v>
      </c>
      <c r="I24" s="132">
        <v>3667.5</v>
      </c>
    </row>
    <row r="25" spans="1:9" ht="15.75">
      <c r="G25" s="119" t="s">
        <v>64</v>
      </c>
      <c r="H25" s="122">
        <v>11000</v>
      </c>
      <c r="I25" s="123">
        <v>11000</v>
      </c>
    </row>
    <row r="26" spans="1:9" ht="15.75">
      <c r="G26" s="130" t="s">
        <v>65</v>
      </c>
      <c r="H26" s="133">
        <v>5138.8999999999996</v>
      </c>
      <c r="I26" s="134">
        <v>5138.8999999999996</v>
      </c>
    </row>
    <row r="27" spans="1:9" ht="15.75">
      <c r="G27" s="124" t="s">
        <v>68</v>
      </c>
      <c r="H27" s="125">
        <f>SUM(H23:H26)</f>
        <v>107521.4</v>
      </c>
      <c r="I27" s="126">
        <f>SUM(I23:I26)</f>
        <v>107521.4</v>
      </c>
    </row>
    <row r="28" spans="1:9" ht="16.5" thickBot="1">
      <c r="G28" s="127"/>
      <c r="H28" s="128"/>
      <c r="I28" s="129"/>
    </row>
    <row r="29" spans="1:9" ht="13.5" thickTop="1">
      <c r="G29" s="138" t="s">
        <v>47</v>
      </c>
    </row>
    <row r="31" spans="1:9">
      <c r="G31" s="5"/>
    </row>
  </sheetData>
  <mergeCells count="12">
    <mergeCell ref="A5:H5"/>
    <mergeCell ref="A6:H6"/>
    <mergeCell ref="A7:H7"/>
    <mergeCell ref="B9:B11"/>
    <mergeCell ref="C9:C11"/>
    <mergeCell ref="D9:D11"/>
    <mergeCell ref="G20:I20"/>
    <mergeCell ref="G19:I19"/>
    <mergeCell ref="A17:H17"/>
    <mergeCell ref="E9:E11"/>
    <mergeCell ref="A8:A11"/>
    <mergeCell ref="G18:I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Economica Mundial</vt:lpstr>
      <vt:lpstr>Escenario Macro</vt:lpstr>
      <vt:lpstr>Historico Ec Mundial 16-21</vt:lpstr>
      <vt:lpstr>Total Ppto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2020-02-18T20:34:11Z</cp:lastPrinted>
  <dcterms:created xsi:type="dcterms:W3CDTF">2014-01-29T17:12:18Z</dcterms:created>
  <dcterms:modified xsi:type="dcterms:W3CDTF">2021-02-24T19:19:59Z</dcterms:modified>
</cp:coreProperties>
</file>