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620"/>
  </bookViews>
  <sheets>
    <sheet name="Escenario Macro" sheetId="1" r:id="rId1"/>
    <sheet name="Economica Mundial" sheetId="2" r:id="rId2"/>
    <sheet name="Total Ppto 2017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H13" i="3"/>
  <c r="H15" s="1"/>
  <c r="F13"/>
  <c r="F15" s="1"/>
  <c r="G13"/>
  <c r="G15" s="1"/>
  <c r="E158" i="1"/>
  <c r="E162" l="1"/>
  <c r="F160"/>
</calcChain>
</file>

<file path=xl/sharedStrings.xml><?xml version="1.0" encoding="utf-8"?>
<sst xmlns="http://schemas.openxmlformats.org/spreadsheetml/2006/main" count="117" uniqueCount="72">
  <si>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</si>
  <si>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</si>
  <si>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</si>
  <si>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</si>
  <si>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</si>
  <si>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</si>
  <si>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</si>
  <si>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</si>
  <si>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</si>
  <si>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</si>
  <si>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</si>
  <si>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</si>
  <si>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% Respecto al PIB</t>
  </si>
  <si>
    <t>PIB</t>
  </si>
  <si>
    <t>Presupuesto Total</t>
  </si>
  <si>
    <t xml:space="preserve">Ingresos Totales  </t>
  </si>
  <si>
    <t>Gastos Totales</t>
  </si>
  <si>
    <t>Déficit</t>
  </si>
  <si>
    <t xml:space="preserve">Gasto Social </t>
  </si>
  <si>
    <t>del presupuesto total</t>
  </si>
  <si>
    <t>Presupuesto Ejecutado Total en relación al PIB</t>
  </si>
  <si>
    <t>456.576 millones</t>
  </si>
  <si>
    <t>Aperturado 2014</t>
  </si>
  <si>
    <t>45.8.%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</si>
  <si>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</si>
  <si>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</si>
  <si>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</si>
  <si>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</si>
  <si>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</si>
  <si>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</si>
  <si>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</si>
  <si>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</si>
  <si>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</si>
  <si>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</si>
  <si>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</si>
  <si>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</si>
  <si>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</si>
  <si>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</si>
  <si>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</si>
  <si>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</si>
  <si>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Oriente Medio, Norte de Africa, Afganistán y Pakistán</t>
  </si>
  <si>
    <t>Perspectivas de Crecimiento</t>
  </si>
  <si>
    <t>2017</t>
  </si>
  <si>
    <t>2017 (*)</t>
  </si>
  <si>
    <t>Presupuesto Ciudadano 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</si>
  <si>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</si>
  <si>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</si>
  <si>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</si>
  <si>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</si>
  <si>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</si>
  <si>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</si>
  <si>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</si>
  <si>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</si>
  <si>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</si>
  <si>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</si>
  <si>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</si>
  <si>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</si>
  <si>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</si>
  <si>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</si>
  <si>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</si>
  <si>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</si>
  <si>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Aprob 17- Aprob 16</t>
  </si>
  <si>
    <t>Aprob 17/Vigente 16</t>
  </si>
  <si>
    <t>Aprob 17/Ejecutado16</t>
  </si>
  <si>
    <t>Presupuesto 2016 y  2017</t>
  </si>
  <si>
    <t>Aprobado 2016</t>
  </si>
  <si>
    <t>Vigente 2016</t>
  </si>
  <si>
    <t>Ejecutado 2016</t>
  </si>
  <si>
    <t>Aprobado 2017</t>
  </si>
  <si>
    <t>|</t>
  </si>
  <si>
    <t>Fuente: Perspectivas de la Economía Mundial del FMI, Al Día,  Enero 2017, y Perspectivas Económicas Mundiales del BM, Enero 2017.</t>
  </si>
  <si>
    <t>Fuente: Ministerio de Finanzas Públicas. SICOIN.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</si>
</sst>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AD00"/>
        <bgColor indexed="64"/>
      </patternFill>
    </fill>
  </fills>
  <borders count="21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/>
      <right/>
      <top style="medium">
        <color rgb="FFCC9900"/>
      </top>
      <bottom style="thick">
        <color rgb="FFCC99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9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164" fontId="8" fillId="0" borderId="0" xfId="0" applyNumberFormat="1" applyFont="1" applyBorder="1"/>
    <xf numFmtId="164" fontId="7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0" fillId="2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6" fillId="7" borderId="0" xfId="0" applyFont="1" applyFill="1"/>
    <xf numFmtId="0" fontId="0" fillId="7" borderId="0" xfId="0" applyFill="1"/>
    <xf numFmtId="0" fontId="7" fillId="8" borderId="1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7" fillId="0" borderId="17" xfId="0" applyFont="1" applyBorder="1" applyAlignment="1">
      <alignment horizontal="center"/>
    </xf>
    <xf numFmtId="168" fontId="7" fillId="9" borderId="0" xfId="4" applyNumberFormat="1" applyFont="1" applyFill="1" applyBorder="1" applyAlignment="1">
      <alignment horizontal="right"/>
    </xf>
    <xf numFmtId="168" fontId="7" fillId="9" borderId="18" xfId="4" applyNumberFormat="1" applyFont="1" applyFill="1" applyBorder="1" applyAlignment="1">
      <alignment horizontal="right"/>
    </xf>
    <xf numFmtId="168" fontId="8" fillId="0" borderId="0" xfId="0" applyNumberFormat="1" applyFont="1" applyBorder="1"/>
    <xf numFmtId="168" fontId="8" fillId="0" borderId="18" xfId="0" applyNumberFormat="1" applyFont="1" applyBorder="1"/>
    <xf numFmtId="165" fontId="8" fillId="9" borderId="0" xfId="0" applyNumberFormat="1" applyFont="1" applyFill="1" applyBorder="1"/>
    <xf numFmtId="165" fontId="8" fillId="9" borderId="18" xfId="0" applyNumberFormat="1" applyFont="1" applyFill="1" applyBorder="1"/>
    <xf numFmtId="0" fontId="11" fillId="0" borderId="0" xfId="0" applyFont="1"/>
    <xf numFmtId="168" fontId="0" fillId="0" borderId="0" xfId="0" applyNumberFormat="1"/>
    <xf numFmtId="0" fontId="12" fillId="7" borderId="0" xfId="0" applyFont="1" applyFill="1"/>
    <xf numFmtId="164" fontId="7" fillId="6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64" fontId="7" fillId="10" borderId="7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8" fillId="0" borderId="19" xfId="0" applyFont="1" applyBorder="1"/>
    <xf numFmtId="0" fontId="8" fillId="0" borderId="13" xfId="0" applyFont="1" applyBorder="1"/>
    <xf numFmtId="0" fontId="8" fillId="0" borderId="20" xfId="0" applyFont="1" applyBorder="1"/>
    <xf numFmtId="0" fontId="9" fillId="5" borderId="1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left" indent="1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/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FFFFCC"/>
      <color rgb="FFCC9900"/>
      <color rgb="FF996600"/>
      <color rgb="FF66FF99"/>
      <color rgb="FF00FFFF"/>
      <color rgb="FFEAAD00"/>
      <color rgb="FF66FF33"/>
      <color rgb="FFFBFEE2"/>
      <color rgb="FF808000"/>
      <color rgb="FFE9D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</c:title>
    <c:plotArea>
      <c:layout/>
      <c:lineChart>
        <c:grouping val="stacked"/>
        <c:varyColors val="1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436882300596463E-2"/>
                  <c:y val="-3.35149238173234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047073758459548E-2"/>
                  <c:y val="-4.46865650897645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877648132048524E-2"/>
                  <c:y val="-4.8410445513911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2674566741854E-2"/>
                  <c:y val="-5.213432593805880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2674566741854E-2"/>
                  <c:y val="-4.4686565089764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57265216322512E-2"/>
                  <c:y val="-4.4686565089764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047073758459548E-2"/>
                  <c:y val="-4.09626846656175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2674566741854E-2"/>
                  <c:y val="-4.09626846656175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047992384720008E-2"/>
                  <c:y val="-4.096297788454863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Val val="1"/>
          </c:dLbls>
          <c:cat>
            <c:strRef>
              <c:f>'Escenario Macro'!$A$6:$K$6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'Escenario Macro'!$A$7:$K$7</c:f>
              <c:numCache>
                <c:formatCode>0.0</c:formatCode>
                <c:ptCount val="11"/>
                <c:pt idx="0">
                  <c:v>12.1</c:v>
                </c:pt>
                <c:pt idx="1">
                  <c:v>11.3</c:v>
                </c:pt>
                <c:pt idx="2">
                  <c:v>10.3</c:v>
                </c:pt>
                <c:pt idx="3">
                  <c:v>10.4</c:v>
                </c:pt>
                <c:pt idx="4">
                  <c:v>10.9</c:v>
                </c:pt>
                <c:pt idx="5">
                  <c:v>10.8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10.4</c:v>
                </c:pt>
                <c:pt idx="10">
                  <c:v>10.4</c:v>
                </c:pt>
              </c:numCache>
            </c:numRef>
          </c:val>
        </c:ser>
        <c:dLbls>
          <c:showVal val="1"/>
        </c:dLbls>
        <c:dropLines/>
        <c:marker val="1"/>
        <c:axId val="92662784"/>
        <c:axId val="93090944"/>
      </c:lineChart>
      <c:catAx>
        <c:axId val="9266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090944"/>
        <c:crosses val="autoZero"/>
        <c:auto val="1"/>
        <c:lblAlgn val="ctr"/>
        <c:lblOffset val="100"/>
      </c:catAx>
      <c:valAx>
        <c:axId val="93090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333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2662784"/>
        <c:crosses val="autoZero"/>
        <c:crossBetween val="between"/>
      </c:valAx>
    </c:plotArea>
    <c:plotVisOnly val="1"/>
    <c:dispBlanksAs val="zero"/>
  </c:chart>
  <c:spPr>
    <a:solidFill>
      <a:schemeClr val="accent3">
        <a:lumMod val="60000"/>
        <a:lumOff val="40000"/>
      </a:schemeClr>
    </a:solidFill>
    <a:ln>
      <a:solidFill>
        <a:srgbClr val="CC9900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Déficit  Fiscal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5210026956090107"/>
          <c:y val="4.0990694345025586E-2"/>
        </c:manualLayout>
      </c:layout>
    </c:title>
    <c:plotArea>
      <c:layout>
        <c:manualLayout>
          <c:layoutTarget val="inner"/>
          <c:xMode val="edge"/>
          <c:yMode val="edge"/>
          <c:x val="9.4081709174108311E-2"/>
          <c:y val="0.32544157332446172"/>
          <c:w val="0.85436350662844462"/>
          <c:h val="0.56711495570095838"/>
        </c:manualLayout>
      </c:layout>
      <c:areaChart>
        <c:grouping val="stacked"/>
        <c:varyColors val="1"/>
        <c:ser>
          <c:idx val="0"/>
          <c:order val="0"/>
          <c:spPr>
            <a:solidFill>
              <a:srgbClr val="FFFFC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atte">
              <a:bevelT w="63500" h="25400" prst="relaxedInset"/>
              <a:bevelB w="152400" h="50800" prst="softRound"/>
            </a:sp3d>
          </c:spPr>
          <c:dLbls>
            <c:dLbl>
              <c:idx val="0"/>
              <c:layout>
                <c:manualLayout>
                  <c:x val="2.7026849684330011E-2"/>
                  <c:y val="8.658008658008672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9.7495722125643614E-2"/>
                </c:manualLayout>
              </c:layout>
              <c:showVal val="1"/>
            </c:dLbl>
            <c:dLbl>
              <c:idx val="2"/>
              <c:layout>
                <c:manualLayout>
                  <c:x val="8.7441216111897001E-3"/>
                  <c:y val="0.21640259756262914"/>
                </c:manualLayout>
              </c:layout>
              <c:showVal val="1"/>
            </c:dLbl>
            <c:dLbl>
              <c:idx val="3"/>
              <c:layout>
                <c:manualLayout>
                  <c:x val="-4.6369482034141788E-3"/>
                  <c:y val="0.23352605572190799"/>
                </c:manualLayout>
              </c:layout>
              <c:showVal val="1"/>
            </c:dLbl>
            <c:dLbl>
              <c:idx val="4"/>
              <c:layout>
                <c:manualLayout>
                  <c:x val="-2.2522522522522566E-3"/>
                  <c:y val="0.19740259740259741"/>
                </c:manualLayout>
              </c:layout>
              <c:showVal val="1"/>
            </c:dLbl>
            <c:dLbl>
              <c:idx val="5"/>
              <c:layout>
                <c:manualLayout>
                  <c:x val="-1.7734269702773685E-7"/>
                  <c:y val="0.15558100691958957"/>
                </c:manualLayout>
              </c:layout>
              <c:showVal val="1"/>
            </c:dLbl>
            <c:dLbl>
              <c:idx val="6"/>
              <c:layout>
                <c:manualLayout>
                  <c:x val="-1.5304209422801751E-7"/>
                  <c:y val="0.15764050620433009"/>
                </c:manualLayout>
              </c:layout>
              <c:showVal val="1"/>
            </c:dLbl>
            <c:dLbl>
              <c:idx val="7"/>
              <c:layout>
                <c:manualLayout>
                  <c:x val="-8.0833773329354233E-3"/>
                  <c:y val="0.12847165231106675"/>
                </c:manualLayout>
              </c:layout>
              <c:showVal val="1"/>
            </c:dLbl>
            <c:dLbl>
              <c:idx val="8"/>
              <c:layout>
                <c:manualLayout>
                  <c:x val="-5.1217067254348356E-3"/>
                  <c:y val="8.8116274198119543E-2"/>
                </c:manualLayout>
              </c:layout>
              <c:showVal val="1"/>
            </c:dLbl>
            <c:dLbl>
              <c:idx val="9"/>
              <c:layout>
                <c:manualLayout>
                  <c:x val="8.0117536328367148E-4"/>
                  <c:y val="0.10456273951671541"/>
                </c:manualLayout>
              </c:layout>
              <c:showVal val="1"/>
            </c:dLbl>
            <c:dLbl>
              <c:idx val="10"/>
              <c:layout>
                <c:manualLayout>
                  <c:x val="-2.3323615160349854E-2"/>
                  <c:y val="0.12206572769953056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'Escenario Macro'!$A$91:$K$91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'Escenario Macro'!$A$92:$K$92</c:f>
              <c:numCache>
                <c:formatCode>General</c:formatCode>
                <c:ptCount val="11"/>
                <c:pt idx="0">
                  <c:v>-1.4</c:v>
                </c:pt>
                <c:pt idx="1">
                  <c:v>-1.6</c:v>
                </c:pt>
                <c:pt idx="2">
                  <c:v>-3.1</c:v>
                </c:pt>
                <c:pt idx="3">
                  <c:v>-3.3</c:v>
                </c:pt>
                <c:pt idx="4">
                  <c:v>-2.8</c:v>
                </c:pt>
                <c:pt idx="5">
                  <c:v>-2.4</c:v>
                </c:pt>
                <c:pt idx="6">
                  <c:v>-2.1</c:v>
                </c:pt>
                <c:pt idx="7">
                  <c:v>-1.9</c:v>
                </c:pt>
                <c:pt idx="8" formatCode="0.0">
                  <c:v>-1.4</c:v>
                </c:pt>
                <c:pt idx="9">
                  <c:v>-1.6</c:v>
                </c:pt>
                <c:pt idx="10">
                  <c:v>-1.8</c:v>
                </c:pt>
              </c:numCache>
            </c:numRef>
          </c:val>
        </c:ser>
        <c:dLbls>
          <c:showVal val="1"/>
        </c:dLbls>
        <c:axId val="93113344"/>
        <c:axId val="93785472"/>
      </c:areaChart>
      <c:catAx>
        <c:axId val="931133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828357305893208"/>
              <c:y val="0.20743139501928484"/>
            </c:manualLayout>
          </c:layout>
        </c:title>
        <c:numFmt formatCode="General" sourceLinked="1"/>
        <c:tickLblPos val="high"/>
        <c:txPr>
          <a:bodyPr rot="0" vert="horz"/>
          <a:lstStyle/>
          <a:p>
            <a:pPr>
              <a:defRPr b="1"/>
            </a:pPr>
            <a:endParaRPr lang="es-ES"/>
          </a:p>
        </c:txPr>
        <c:crossAx val="93785472"/>
        <c:crosses val="autoZero"/>
        <c:auto val="1"/>
        <c:lblAlgn val="ctr"/>
        <c:lblOffset val="100"/>
      </c:catAx>
      <c:valAx>
        <c:axId val="9378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</c:title>
        <c:numFmt formatCode="General" sourceLinked="1"/>
        <c:tickLblPos val="nextTo"/>
        <c:spPr>
          <a:ln>
            <a:solidFill>
              <a:srgbClr val="4BACC6"/>
            </a:solidFill>
          </a:ln>
        </c:spPr>
        <c:txPr>
          <a:bodyPr rot="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s-ES"/>
          </a:p>
        </c:txPr>
        <c:crossAx val="93113344"/>
        <c:crosses val="autoZero"/>
        <c:crossBetween val="midCat"/>
      </c:valAx>
      <c:spPr>
        <a:solidFill>
          <a:sysClr val="window" lastClr="FFFFFF"/>
        </a:solidFill>
        <a:ln>
          <a:solidFill>
            <a:srgbClr val="4BACC6"/>
          </a:solidFill>
        </a:ln>
      </c:spPr>
    </c:plotArea>
    <c:plotVisOnly val="1"/>
    <c:dispBlanksAs val="zero"/>
  </c:chart>
  <c:spPr>
    <a:solidFill>
      <a:schemeClr val="accent2">
        <a:lumMod val="20000"/>
        <a:lumOff val="80000"/>
      </a:schemeClr>
    </a:solidFill>
    <a:ln w="9525" cap="flat" cmpd="sng" algn="ctr">
      <a:solidFill>
        <a:srgbClr val="9966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Endeudamiento Neto</a:t>
            </a:r>
          </a:p>
          <a:p>
            <a:pPr>
              <a:defRPr/>
            </a:pPr>
            <a:r>
              <a:rPr lang="en-US" sz="1600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1252173139374518"/>
          <c:y val="0.1686521103772039"/>
          <c:w val="0.85100369233506989"/>
          <c:h val="0.68018226540521043"/>
        </c:manualLayout>
      </c:layout>
      <c:areaChart>
        <c:grouping val="standard"/>
        <c:varyColors val="1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scene3d>
              <a:camera prst="orthographicFront"/>
              <a:lightRig rig="threePt" dir="t">
                <a:rot lat="0" lon="0" rev="1200000"/>
              </a:lightRig>
            </a:scene3d>
            <a:sp3d prstMaterial="dkEdge">
              <a:bevelT w="63500" h="25400"/>
            </a:sp3d>
          </c:spPr>
          <c:dLbls>
            <c:dLbl>
              <c:idx val="0"/>
              <c:layout>
                <c:manualLayout>
                  <c:x val="2.7118644067796599E-2"/>
                  <c:y val="-0.12418297458108866"/>
                </c:manualLayout>
              </c:layout>
              <c:showVal val="1"/>
            </c:dLbl>
            <c:dLbl>
              <c:idx val="1"/>
              <c:layout>
                <c:manualLayout>
                  <c:x val="2.9378531073446332E-2"/>
                  <c:y val="-0.15032675870342271"/>
                </c:manualLayout>
              </c:layout>
              <c:showVal val="1"/>
            </c:dLbl>
            <c:dLbl>
              <c:idx val="2"/>
              <c:layout>
                <c:manualLayout>
                  <c:x val="1.3559322033898299E-2"/>
                  <c:y val="-0.26797378725392812"/>
                </c:manualLayout>
              </c:layout>
              <c:showVal val="1"/>
            </c:dLbl>
            <c:dLbl>
              <c:idx val="3"/>
              <c:layout>
                <c:manualLayout>
                  <c:x val="-2.2598870056497202E-3"/>
                  <c:y val="-0.2745097332845117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0.18627446187163293"/>
                </c:manualLayout>
              </c:layout>
              <c:showVal val="1"/>
            </c:dLbl>
            <c:dLbl>
              <c:idx val="5"/>
              <c:layout>
                <c:manualLayout>
                  <c:x val="-6.7796610169491862E-3"/>
                  <c:y val="-0.1960783809175079"/>
                </c:manualLayout>
              </c:layout>
              <c:showVal val="1"/>
            </c:dLbl>
            <c:dLbl>
              <c:idx val="6"/>
              <c:layout>
                <c:manualLayout>
                  <c:x val="8.2861566316605652E-17"/>
                  <c:y val="-0.14705878568813091"/>
                </c:manualLayout>
              </c:layout>
              <c:showVal val="1"/>
            </c:dLbl>
            <c:dLbl>
              <c:idx val="7"/>
              <c:layout>
                <c:manualLayout>
                  <c:x val="8.2861566316605652E-17"/>
                  <c:y val="-0.11764702855050473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0.1372548666422555"/>
                </c:manualLayout>
              </c:layout>
              <c:showVal val="1"/>
            </c:dLbl>
            <c:dLbl>
              <c:idx val="9"/>
              <c:layout>
                <c:manualLayout>
                  <c:x val="-2.7118644067796599E-2"/>
                  <c:y val="-0.13725486664225545"/>
                </c:manualLayout>
              </c:layout>
              <c:showVal val="1"/>
            </c:dLbl>
            <c:dLbl>
              <c:idx val="10"/>
              <c:layout>
                <c:manualLayout>
                  <c:x val="-2.5565388397246792E-2"/>
                  <c:y val="-0.11086144937602392"/>
                </c:manualLayout>
              </c:layout>
              <c:showVal val="1"/>
            </c:dLbl>
            <c:showVal val="1"/>
          </c:dLbls>
          <c:cat>
            <c:strRef>
              <c:f>'Escenario Macro'!$A$66:$A$76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'Escenario Macro'!$B$66:$B$76</c:f>
              <c:numCache>
                <c:formatCode>General</c:formatCode>
                <c:ptCount val="11"/>
                <c:pt idx="0">
                  <c:v>1.4</c:v>
                </c:pt>
                <c:pt idx="1">
                  <c:v>1.6</c:v>
                </c:pt>
                <c:pt idx="2">
                  <c:v>3.1</c:v>
                </c:pt>
                <c:pt idx="3">
                  <c:v>3.3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  <c:pt idx="7">
                  <c:v>1.8</c:v>
                </c:pt>
                <c:pt idx="8" formatCode="#,##0.0">
                  <c:v>2</c:v>
                </c:pt>
                <c:pt idx="9" formatCode="#,##0.0">
                  <c:v>1.5</c:v>
                </c:pt>
                <c:pt idx="10">
                  <c:v>1.5</c:v>
                </c:pt>
              </c:numCache>
            </c:numRef>
          </c:val>
        </c:ser>
        <c:axId val="93830528"/>
        <c:axId val="93865472"/>
      </c:areaChart>
      <c:catAx>
        <c:axId val="938305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1819298011477377"/>
              <c:y val="0.912795087216968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865472"/>
        <c:crosses val="autoZero"/>
        <c:auto val="1"/>
        <c:lblAlgn val="ctr"/>
        <c:lblOffset val="100"/>
      </c:catAx>
      <c:valAx>
        <c:axId val="9386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830528"/>
        <c:crosses val="autoZero"/>
        <c:crossBetween val="midCat"/>
      </c:valAx>
    </c:plotArea>
    <c:plotVisOnly val="1"/>
    <c:dispBlanksAs val="zero"/>
  </c:chart>
  <c:spPr>
    <a:solidFill>
      <a:schemeClr val="accent5">
        <a:lumMod val="20000"/>
        <a:lumOff val="80000"/>
      </a:schemeClr>
    </a:solidFill>
    <a:ln>
      <a:solidFill>
        <a:srgbClr val="CC9900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Ejecutado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35218284471655"/>
          <c:y val="0.19170288263323304"/>
          <c:w val="0.86011131460859636"/>
          <c:h val="0.61398623455330004"/>
        </c:manualLayout>
      </c:layout>
      <c:areaChart>
        <c:grouping val="stacked"/>
        <c:varyColors val="1"/>
        <c:ser>
          <c:idx val="0"/>
          <c:order val="0"/>
          <c:spPr>
            <a:solidFill>
              <a:srgbClr val="FFC000"/>
            </a:solidFill>
            <a:ln>
              <a:solidFill>
                <a:srgbClr val="996600"/>
              </a:solidFill>
            </a:ln>
            <a:effectLst>
              <a:innerShdw blurRad="63500" dist="50800" dir="54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 prstMaterial="dkEdge">
              <a:bevelT w="63500" h="25400"/>
            </a:sp3d>
          </c:spPr>
          <c:dLbls>
            <c:dLbl>
              <c:idx val="0"/>
              <c:layout>
                <c:manualLayout>
                  <c:x val="4.0747028862478794E-2"/>
                  <c:y val="-0.27008076780102097"/>
                </c:manualLayout>
              </c:layout>
              <c:showVal val="1"/>
            </c:dLbl>
            <c:dLbl>
              <c:idx val="1"/>
              <c:layout>
                <c:manualLayout>
                  <c:x val="2.2637238256932712E-3"/>
                  <c:y val="-0.16210424340734259"/>
                </c:manualLayout>
              </c:layout>
              <c:showVal val="1"/>
            </c:dLbl>
            <c:dLbl>
              <c:idx val="2"/>
              <c:layout>
                <c:manualLayout>
                  <c:x val="1.3582342954159578E-2"/>
                  <c:y val="-0.23288477352348125"/>
                </c:manualLayout>
              </c:layout>
              <c:showVal val="1"/>
            </c:dLbl>
            <c:dLbl>
              <c:idx val="3"/>
              <c:layout>
                <c:manualLayout>
                  <c:x val="4.5274476513865727E-3"/>
                  <c:y val="-0.24160724544625081"/>
                </c:manualLayout>
              </c:layout>
              <c:showVal val="1"/>
            </c:dLbl>
            <c:dLbl>
              <c:idx val="4"/>
              <c:layout>
                <c:manualLayout>
                  <c:x val="-4.5276258973570545E-3"/>
                  <c:y val="-0.2318986628817323"/>
                </c:manualLayout>
              </c:layout>
              <c:showVal val="1"/>
            </c:dLbl>
            <c:dLbl>
              <c:idx val="5"/>
              <c:layout>
                <c:manualLayout>
                  <c:x val="-2.2637238256932712E-3"/>
                  <c:y val="-0.19718878487828514"/>
                </c:manualLayout>
              </c:layout>
              <c:showVal val="1"/>
            </c:dLbl>
            <c:dLbl>
              <c:idx val="6"/>
              <c:layout>
                <c:manualLayout>
                  <c:x val="-6.7911714770798057E-3"/>
                  <c:y val="-0.15736766809728206"/>
                </c:manualLayout>
              </c:layout>
              <c:showVal val="1"/>
            </c:dLbl>
            <c:dLbl>
              <c:idx val="7"/>
              <c:layout>
                <c:manualLayout>
                  <c:x val="-2.2637238256931866E-3"/>
                  <c:y val="-0.11444921316165962"/>
                </c:manualLayout>
              </c:layout>
              <c:showVal val="1"/>
            </c:dLbl>
            <c:dLbl>
              <c:idx val="8"/>
              <c:layout>
                <c:manualLayout>
                  <c:x val="-2.571299663775212E-2"/>
                  <c:y val="-4.2918680229349061E-2"/>
                </c:manualLayout>
              </c:layout>
              <c:showVal val="1"/>
            </c:dLbl>
            <c:dLbl>
              <c:idx val="9"/>
              <c:layout>
                <c:manualLayout>
                  <c:x val="-2.1358159826434239E-2"/>
                  <c:y val="-4.2918454935622373E-2"/>
                </c:manualLayout>
              </c:layout>
              <c:showVal val="1"/>
            </c:dLbl>
            <c:dLbl>
              <c:idx val="10"/>
              <c:layout>
                <c:manualLayout>
                  <c:x val="-3.9860488290981565E-2"/>
                  <c:y val="-8.297567954220316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'Escenario Macro'!$A$167:$K$167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'Escenario Macro'!$A$168:$K$168</c:f>
              <c:numCache>
                <c:formatCode>General</c:formatCode>
                <c:ptCount val="11"/>
                <c:pt idx="0">
                  <c:v>15.1</c:v>
                </c:pt>
                <c:pt idx="1">
                  <c:v>14.4</c:v>
                </c:pt>
                <c:pt idx="2">
                  <c:v>14.9</c:v>
                </c:pt>
                <c:pt idx="3" formatCode="0.0">
                  <c:v>15.1</c:v>
                </c:pt>
                <c:pt idx="4" formatCode="0.0">
                  <c:v>15</c:v>
                </c:pt>
                <c:pt idx="5">
                  <c:v>14.7</c:v>
                </c:pt>
                <c:pt idx="6">
                  <c:v>14.3</c:v>
                </c:pt>
                <c:pt idx="7" formatCode="0.0">
                  <c:v>13.9</c:v>
                </c:pt>
                <c:pt idx="8" formatCode="0.0">
                  <c:v>12.3</c:v>
                </c:pt>
                <c:pt idx="9" formatCode="0.0">
                  <c:v>12.6</c:v>
                </c:pt>
                <c:pt idx="10" formatCode="0.0">
                  <c:v>13.8</c:v>
                </c:pt>
              </c:numCache>
            </c:numRef>
          </c:val>
        </c:ser>
        <c:dLbls>
          <c:showVal val="1"/>
        </c:dLbls>
        <c:axId val="93620096"/>
        <c:axId val="93783552"/>
      </c:areaChart>
      <c:catAx>
        <c:axId val="936200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01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783552"/>
        <c:crosses val="autoZero"/>
        <c:auto val="1"/>
        <c:lblAlgn val="ctr"/>
        <c:lblOffset val="100"/>
      </c:catAx>
      <c:valAx>
        <c:axId val="93783552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/>
        </c:title>
        <c:numFmt formatCode="General" sourceLinked="0"/>
        <c:tickLblPos val="low"/>
        <c:txPr>
          <a:bodyPr rot="0" vert="horz"/>
          <a:lstStyle/>
          <a:p>
            <a:pPr>
              <a:defRPr b="1"/>
            </a:pPr>
            <a:endParaRPr lang="es-ES"/>
          </a:p>
        </c:txPr>
        <c:crossAx val="93620096"/>
        <c:crosses val="autoZero"/>
        <c:crossBetween val="midCat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 prstMaterial="dkEdge"/>
      </c:spPr>
    </c:plotArea>
    <c:plotVisOnly val="1"/>
    <c:dispBlanksAs val="zero"/>
  </c:chart>
  <c:spPr>
    <a:solidFill>
      <a:schemeClr val="accent3">
        <a:lumMod val="20000"/>
        <a:lumOff val="80000"/>
      </a:schemeClr>
    </a:solidFill>
    <a:ln w="9525" cap="flat" cmpd="sng" algn="ctr">
      <a:solidFill>
        <a:srgbClr val="CC99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>
              <a:defRPr/>
            </a:pPr>
            <a:r>
              <a:rPr lang="es-ES"/>
              <a:t>Tasa real de Crecimiento de Guatemala</a:t>
            </a:r>
          </a:p>
        </c:rich>
      </c:tx>
      <c:layout>
        <c:manualLayout>
          <c:xMode val="edge"/>
          <c:yMode val="edge"/>
          <c:x val="0.2178739906801124"/>
          <c:y val="3.4332415246721953E-2"/>
        </c:manualLayout>
      </c:layout>
    </c:title>
    <c:view3D>
      <c:depthPercent val="230"/>
      <c:perspective val="30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effectLst>
          <a:outerShdw blurRad="50800" dist="50800" dir="5400000" algn="ctr" rotWithShape="0">
            <a:srgbClr val="CC9900"/>
          </a:outerShdw>
        </a:effectLst>
      </c:spPr>
    </c:floor>
    <c:sideWall>
      <c:spPr>
        <a:solidFill>
          <a:schemeClr val="bg2">
            <a:lumMod val="90000"/>
          </a:schemeClr>
        </a:solidFill>
      </c:spPr>
    </c:sideWall>
    <c:backWall>
      <c:spPr>
        <a:solidFill>
          <a:schemeClr val="bg2">
            <a:lumMod val="90000"/>
          </a:schemeClr>
        </a:solidFill>
      </c:spPr>
    </c:backWall>
    <c:plotArea>
      <c:layout>
        <c:manualLayout>
          <c:layoutTarget val="inner"/>
          <c:xMode val="edge"/>
          <c:yMode val="edge"/>
          <c:x val="6.9907879375925158E-2"/>
          <c:y val="2.2724932173347881E-2"/>
          <c:w val="0.8657451030365797"/>
          <c:h val="0.9026049863052098"/>
        </c:manualLayout>
      </c:layout>
      <c:area3DChart>
        <c:grouping val="standard"/>
        <c:varyColors val="1"/>
        <c:ser>
          <c:idx val="0"/>
          <c:order val="0"/>
          <c:spPr>
            <a:solidFill>
              <a:srgbClr val="66FF99"/>
            </a:solidFill>
            <a:ln w="31750">
              <a:solidFill>
                <a:srgbClr val="CC9900"/>
              </a:solidFill>
            </a:ln>
            <a:effectLst>
              <a:outerShdw blurRad="40000" dist="23000" dir="5400000" rotWithShape="0">
                <a:srgbClr val="996600">
                  <a:alpha val="34902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dkEdge">
              <a:bevelT w="63500" h="25400"/>
              <a:contourClr>
                <a:srgbClr val="000000"/>
              </a:contourClr>
            </a:sp3d>
          </c:spPr>
          <c:dLbls>
            <c:dLbl>
              <c:idx val="0"/>
              <c:layout>
                <c:manualLayout>
                  <c:x val="-3.0131022322495205E-3"/>
                  <c:y val="-1.1171641272441144E-2"/>
                </c:manualLayout>
              </c:layout>
              <c:showVal val="1"/>
            </c:dLbl>
            <c:dLbl>
              <c:idx val="1"/>
              <c:layout>
                <c:manualLayout>
                  <c:x val="-3.013102232249520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1.6233485147975516E-2"/>
                  <c:y val="-4.0962684665617533E-2"/>
                </c:manualLayout>
              </c:layout>
              <c:showVal val="1"/>
            </c:dLbl>
            <c:dLbl>
              <c:idx val="3"/>
              <c:layout>
                <c:manualLayout>
                  <c:x val="-3.1657265216322512E-2"/>
                  <c:y val="-8.9373130179529164E-2"/>
                </c:manualLayout>
              </c:layout>
              <c:showVal val="1"/>
            </c:dLbl>
            <c:dLbl>
              <c:idx val="4"/>
              <c:layout>
                <c:manualLayout>
                  <c:x val="-3.386066236894341E-2"/>
                  <c:y val="-5.5858206362205717E-2"/>
                </c:manualLayout>
              </c:layout>
              <c:showVal val="1"/>
            </c:dLbl>
            <c:dLbl>
              <c:idx val="5"/>
              <c:layout>
                <c:manualLayout>
                  <c:x val="-2.9453868063701451E-2"/>
                  <c:y val="-8.1925369331235537E-2"/>
                </c:manualLayout>
              </c:layout>
              <c:showVal val="1"/>
            </c:dLbl>
            <c:dLbl>
              <c:idx val="6"/>
              <c:layout>
                <c:manualLayout>
                  <c:x val="-3.1657438712161215E-2"/>
                  <c:y val="-0.1154402931485585"/>
                </c:manualLayout>
              </c:layout>
              <c:showVal val="1"/>
            </c:dLbl>
            <c:dLbl>
              <c:idx val="7"/>
              <c:layout>
                <c:manualLayout>
                  <c:x val="-3.1657265216322512E-2"/>
                  <c:y val="-9.3097010603676505E-2"/>
                </c:manualLayout>
              </c:layout>
              <c:showVal val="1"/>
            </c:dLbl>
            <c:dLbl>
              <c:idx val="8"/>
              <c:layout>
                <c:manualLayout>
                  <c:x val="-2.7250470911080432E-2"/>
                  <c:y val="-7.0754021277724954E-2"/>
                </c:manualLayout>
              </c:layout>
              <c:showVal val="1"/>
            </c:dLbl>
            <c:dLbl>
              <c:idx val="9"/>
              <c:layout>
                <c:manualLayout>
                  <c:x val="-3.82674566741854E-2"/>
                  <c:y val="-4.096268466561753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'Escenario Macro'!$B$35:$K$35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 (*)</c:v>
                </c:pt>
              </c:strCache>
            </c:strRef>
          </c:cat>
          <c:val>
            <c:numRef>
              <c:f>'Escenario Macro'!$B$36:$K$36</c:f>
              <c:numCache>
                <c:formatCode>0.0</c:formatCode>
                <c:ptCount val="10"/>
                <c:pt idx="0">
                  <c:v>3.3</c:v>
                </c:pt>
                <c:pt idx="1">
                  <c:v>0.5</c:v>
                </c:pt>
                <c:pt idx="2">
                  <c:v>2.9</c:v>
                </c:pt>
                <c:pt idx="3">
                  <c:v>4.2</c:v>
                </c:pt>
                <c:pt idx="4">
                  <c:v>3</c:v>
                </c:pt>
                <c:pt idx="5">
                  <c:v>3.7</c:v>
                </c:pt>
                <c:pt idx="6">
                  <c:v>4.2</c:v>
                </c:pt>
                <c:pt idx="7">
                  <c:v>4.0999999999999996</c:v>
                </c:pt>
                <c:pt idx="8">
                  <c:v>3.1</c:v>
                </c:pt>
                <c:pt idx="9">
                  <c:v>3</c:v>
                </c:pt>
              </c:numCache>
            </c:numRef>
          </c:val>
        </c:ser>
        <c:dLbls>
          <c:showVal val="1"/>
        </c:dLbls>
        <c:dropLines>
          <c:spPr>
            <a:ln>
              <a:solidFill>
                <a:srgbClr val="CC9900"/>
              </a:solidFill>
            </a:ln>
          </c:spPr>
        </c:dropLines>
        <c:axId val="93709056"/>
        <c:axId val="93710976"/>
        <c:axId val="93639552"/>
      </c:area3DChart>
      <c:catAx>
        <c:axId val="9370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0188524048344981"/>
              <c:y val="0.78819919237366465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710976"/>
        <c:crosses val="autoZero"/>
        <c:auto val="1"/>
        <c:lblAlgn val="ctr"/>
        <c:lblOffset val="100"/>
      </c:catAx>
      <c:valAx>
        <c:axId val="93710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8.8049733737905899E-4"/>
              <c:y val="0.34354499673310684"/>
            </c:manualLayout>
          </c:layout>
        </c:title>
        <c:numFmt formatCode="0.0" sourceLinked="1"/>
        <c:tickLblPos val="nextTo"/>
        <c:spPr>
          <a:noFill/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93709056"/>
        <c:crosses val="autoZero"/>
        <c:crossBetween val="midCat"/>
      </c:valAx>
      <c:serAx>
        <c:axId val="93639552"/>
        <c:scaling>
          <c:orientation val="minMax"/>
        </c:scaling>
        <c:delete val="1"/>
        <c:axPos val="b"/>
        <c:tickLblPos val="none"/>
        <c:crossAx val="93710976"/>
        <c:crosses val="autoZero"/>
      </c:serAx>
    </c:plotArea>
    <c:plotVisOnly val="1"/>
    <c:dispBlanksAs val="zero"/>
  </c:chart>
  <c:spPr>
    <a:solidFill>
      <a:srgbClr val="E9D3BD"/>
    </a:solidFill>
    <a:ln>
      <a:solidFill>
        <a:srgbClr val="CC9900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Aprobado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29891234804862482"/>
          <c:y val="1.7817371937639197E-2"/>
        </c:manualLayout>
      </c:layout>
    </c:title>
    <c:view3D>
      <c:depthPercent val="290"/>
      <c:perspective val="30"/>
    </c:view3D>
    <c:floor>
      <c:spPr>
        <a:solidFill>
          <a:srgbClr val="E9D3BD"/>
        </a:solidFill>
      </c:spPr>
    </c:floor>
    <c:sideWall>
      <c:spPr>
        <a:solidFill>
          <a:srgbClr val="E9D3BD"/>
        </a:solidFill>
        <a:ln w="9525">
          <a:solidFill>
            <a:schemeClr val="tx1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sideWall>
    <c:backWall>
      <c:spPr>
        <a:solidFill>
          <a:srgbClr val="E9D3BD"/>
        </a:solidFill>
        <a:ln w="9525">
          <a:solidFill>
            <a:schemeClr val="tx1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backWall>
    <c:plotArea>
      <c:layout>
        <c:manualLayout>
          <c:layoutTarget val="inner"/>
          <c:xMode val="edge"/>
          <c:yMode val="edge"/>
          <c:x val="6.985014442715537E-2"/>
          <c:y val="0.15098422274053191"/>
          <c:w val="0.89416323981719648"/>
          <c:h val="0.749471850539843"/>
        </c:manualLayout>
      </c:layout>
      <c:area3DChart>
        <c:grouping val="stacked"/>
        <c:ser>
          <c:idx val="0"/>
          <c:order val="0"/>
          <c:spPr>
            <a:solidFill>
              <a:srgbClr val="FFFFC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dkEdge">
              <a:bevelT w="63500" h="25400"/>
            </a:sp3d>
          </c:spPr>
          <c:dLbls>
            <c:dLbl>
              <c:idx val="0"/>
              <c:layout>
                <c:manualLayout>
                  <c:x val="-2.7479304194162968E-3"/>
                  <c:y val="-9.4755319594162501E-2"/>
                </c:manualLayout>
              </c:layout>
              <c:showVal val="1"/>
            </c:dLbl>
            <c:dLbl>
              <c:idx val="1"/>
              <c:layout>
                <c:manualLayout>
                  <c:x val="-5.1183417155069811E-3"/>
                  <c:y val="-0.10967086972898318"/>
                </c:manualLayout>
              </c:layout>
              <c:showVal val="1"/>
            </c:dLbl>
            <c:dLbl>
              <c:idx val="2"/>
              <c:layout>
                <c:manualLayout>
                  <c:x val="-1.7348381862916009E-2"/>
                  <c:y val="-0.19180384912022674"/>
                </c:manualLayout>
              </c:layout>
              <c:showVal val="1"/>
            </c:dLbl>
            <c:dLbl>
              <c:idx val="3"/>
              <c:layout>
                <c:manualLayout>
                  <c:x val="-2.8932396668850554E-2"/>
                  <c:y val="-0.14820751050765574"/>
                </c:manualLayout>
              </c:layout>
              <c:showVal val="1"/>
            </c:dLbl>
            <c:dLbl>
              <c:idx val="4"/>
              <c:layout>
                <c:manualLayout>
                  <c:x val="-2.4999260601388879E-2"/>
                  <c:y val="-0.13039011353649144"/>
                </c:manualLayout>
              </c:layout>
              <c:showVal val="1"/>
            </c:dLbl>
            <c:dLbl>
              <c:idx val="5"/>
              <c:layout>
                <c:manualLayout>
                  <c:x val="-7.8662721349232953E-3"/>
                  <c:y val="-0.17203163955302861"/>
                </c:manualLayout>
              </c:layout>
              <c:showVal val="1"/>
            </c:dLbl>
            <c:dLbl>
              <c:idx val="6"/>
              <c:layout>
                <c:manualLayout>
                  <c:x val="-1.2607249574981218E-2"/>
                  <c:y val="-0.17452764873639098"/>
                </c:manualLayout>
              </c:layout>
              <c:showVal val="1"/>
            </c:dLbl>
            <c:dLbl>
              <c:idx val="7"/>
              <c:layout>
                <c:manualLayout>
                  <c:x val="-1.9288161213982528E-2"/>
                  <c:y val="-0.12438338146228303"/>
                </c:manualLayout>
              </c:layout>
              <c:showVal val="1"/>
            </c:dLbl>
            <c:dLbl>
              <c:idx val="8"/>
              <c:layout>
                <c:manualLayout>
                  <c:x val="-2.0473521709904595E-2"/>
                  <c:y val="-0.10325830000179359"/>
                </c:manualLayout>
              </c:layout>
              <c:showVal val="1"/>
            </c:dLbl>
            <c:dLbl>
              <c:idx val="9"/>
              <c:layout>
                <c:manualLayout>
                  <c:x val="-1.7536831728825447E-2"/>
                  <c:y val="-5.6150999348316105E-2"/>
                </c:manualLayout>
              </c:layout>
              <c:showVal val="1"/>
            </c:dLbl>
            <c:dLbl>
              <c:idx val="10"/>
              <c:layout>
                <c:manualLayout>
                  <c:x val="-2.3598816404769882E-2"/>
                  <c:y val="-6.681852695520128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'Escenario Macro'!$A$122:$K$122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'Escenario Macro'!$A$123:$K$123</c:f>
              <c:numCache>
                <c:formatCode>General</c:formatCode>
                <c:ptCount val="11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 formatCode="0.0">
                  <c:v>15</c:v>
                </c:pt>
                <c:pt idx="4">
                  <c:v>14.9</c:v>
                </c:pt>
                <c:pt idx="5">
                  <c:v>15.2</c:v>
                </c:pt>
                <c:pt idx="6">
                  <c:v>15.8</c:v>
                </c:pt>
                <c:pt idx="7" formatCode="0.0">
                  <c:v>14.67</c:v>
                </c:pt>
                <c:pt idx="8">
                  <c:v>14.5</c:v>
                </c:pt>
                <c:pt idx="9">
                  <c:v>13.5</c:v>
                </c:pt>
                <c:pt idx="10">
                  <c:v>13.8</c:v>
                </c:pt>
              </c:numCache>
            </c:numRef>
          </c:val>
        </c:ser>
        <c:axId val="93942144"/>
        <c:axId val="93944064"/>
        <c:axId val="0"/>
      </c:area3DChart>
      <c:catAx>
        <c:axId val="939421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39366823907017512"/>
              <c:y val="0.88424634847751049"/>
            </c:manualLayout>
          </c:layout>
        </c:title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93944064"/>
        <c:crosses val="autoZero"/>
        <c:auto val="1"/>
        <c:lblAlgn val="ctr"/>
        <c:lblOffset val="100"/>
      </c:catAx>
      <c:valAx>
        <c:axId val="93944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7.1117184821288095E-3"/>
              <c:y val="0.40075977974279431"/>
            </c:manualLayout>
          </c:layout>
        </c:title>
        <c:numFmt formatCode="General" sourceLinked="1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93942144"/>
        <c:crosses val="autoZero"/>
        <c:crossBetween val="midCat"/>
      </c:valAx>
    </c:plotArea>
    <c:plotVisOnly val="1"/>
  </c:chart>
  <c:spPr>
    <a:solidFill>
      <a:schemeClr val="accent6">
        <a:lumMod val="20000"/>
        <a:lumOff val="80000"/>
      </a:schemeClr>
    </a:solidFill>
    <a:ln>
      <a:solidFill>
        <a:srgbClr val="CC99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Presupuesto 2016 y 2017</a:t>
            </a:r>
          </a:p>
          <a:p>
            <a:pPr>
              <a:defRPr/>
            </a:pPr>
            <a:r>
              <a:rPr lang="es-ES"/>
              <a:t>(En millones Q.)</a:t>
            </a:r>
          </a:p>
        </c:rich>
      </c:tx>
    </c:title>
    <c:plotArea>
      <c:layout>
        <c:manualLayout>
          <c:layoutTarget val="inner"/>
          <c:xMode val="edge"/>
          <c:yMode val="edge"/>
          <c:x val="0.18136701179167669"/>
          <c:y val="0.17062376880309316"/>
          <c:w val="0.74564093872617276"/>
          <c:h val="0.57692704540964634"/>
        </c:manualLayout>
      </c:layout>
      <c:barChart>
        <c:barDir val="bar"/>
        <c:grouping val="clustered"/>
        <c:ser>
          <c:idx val="3"/>
          <c:order val="0"/>
          <c:tx>
            <c:v>Monto</c:v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7.2810024421098629E-2"/>
                  <c:y val="2.86738351254480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7.2810024421098476E-2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5085337684257819E-2"/>
                  <c:y val="-5.734767025089611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7.5085337684257819E-2"/>
                  <c:y val="-2.2577822933423683E-7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outEnd"/>
            <c:showVal val="1"/>
          </c:dLbls>
          <c:cat>
            <c:strRef>
              <c:f>'Total Ppto 2017'!$B$9:$E$9</c:f>
              <c:strCache>
                <c:ptCount val="4"/>
                <c:pt idx="0">
                  <c:v>Aprobado 2016</c:v>
                </c:pt>
                <c:pt idx="1">
                  <c:v>Vigente 2016</c:v>
                </c:pt>
                <c:pt idx="2">
                  <c:v>Ejecutado 2016</c:v>
                </c:pt>
                <c:pt idx="3">
                  <c:v>Aprobado 2017</c:v>
                </c:pt>
              </c:strCache>
            </c:strRef>
          </c:cat>
          <c:val>
            <c:numRef>
              <c:f>'Total Ppto 2017'!$B$13:$E$13</c:f>
              <c:numCache>
                <c:formatCode>"Q"#,##0.0</c:formatCode>
                <c:ptCount val="4"/>
                <c:pt idx="0">
                  <c:v>70796.3</c:v>
                </c:pt>
                <c:pt idx="1">
                  <c:v>71347</c:v>
                </c:pt>
                <c:pt idx="2">
                  <c:v>65694.100000000006</c:v>
                </c:pt>
                <c:pt idx="3">
                  <c:v>76989.399999999994</c:v>
                </c:pt>
              </c:numCache>
            </c:numRef>
          </c:val>
        </c:ser>
        <c:dLbls>
          <c:showVal val="1"/>
        </c:dLbls>
        <c:axId val="94085504"/>
        <c:axId val="94087040"/>
      </c:barChart>
      <c:catAx>
        <c:axId val="9408550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4087040"/>
        <c:crossesAt val="0"/>
        <c:auto val="1"/>
        <c:lblAlgn val="ctr"/>
        <c:lblOffset val="100"/>
      </c:catAx>
      <c:valAx>
        <c:axId val="940870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Q.</a:t>
                </a:r>
              </a:p>
            </c:rich>
          </c:tx>
          <c:layout>
            <c:manualLayout>
              <c:xMode val="edge"/>
              <c:yMode val="edge"/>
              <c:x val="0.58916477908231013"/>
              <c:y val="0.93407885304659566"/>
            </c:manualLayout>
          </c:layout>
        </c:title>
        <c:numFmt formatCode="&quot;Q&quot;#,##0.0" sourceLinked="1"/>
        <c:minorTickMark val="in"/>
        <c:tickLblPos val="nextTo"/>
        <c:crossAx val="94085504"/>
        <c:crosses val="autoZero"/>
        <c:crossBetween val="between"/>
        <c:dispUnits>
          <c:builtInUnit val="thousands"/>
        </c:dispUnits>
      </c:valAx>
      <c:dTable>
        <c:showHorzBorder val="1"/>
        <c:showVertBorder val="1"/>
        <c:showOutline val="1"/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8</xdr:row>
      <xdr:rowOff>142404</xdr:rowOff>
    </xdr:from>
    <xdr:to>
      <xdr:col>9</xdr:col>
      <xdr:colOff>210751</xdr:colOff>
      <xdr:row>29</xdr:row>
      <xdr:rowOff>152400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419101</xdr:colOff>
      <xdr:row>93</xdr:row>
      <xdr:rowOff>47625</xdr:rowOff>
    </xdr:from>
    <xdr:to>
      <xdr:col>9</xdr:col>
      <xdr:colOff>95251</xdr:colOff>
      <xdr:row>118</xdr:row>
      <xdr:rowOff>57150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11</xdr:col>
      <xdr:colOff>695325</xdr:colOff>
      <xdr:row>87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169</xdr:row>
      <xdr:rowOff>76200</xdr:rowOff>
    </xdr:from>
    <xdr:to>
      <xdr:col>8</xdr:col>
      <xdr:colOff>695325</xdr:colOff>
      <xdr:row>196</xdr:row>
      <xdr:rowOff>142875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37</xdr:row>
      <xdr:rowOff>38100</xdr:rowOff>
    </xdr:from>
    <xdr:to>
      <xdr:col>9</xdr:col>
      <xdr:colOff>544126</xdr:colOff>
      <xdr:row>59</xdr:row>
      <xdr:rowOff>104776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571498</xdr:colOff>
      <xdr:row>125</xdr:row>
      <xdr:rowOff>19050</xdr:rowOff>
    </xdr:from>
    <xdr:to>
      <xdr:col>9</xdr:col>
      <xdr:colOff>171449</xdr:colOff>
      <xdr:row>150</xdr:row>
      <xdr:rowOff>152400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647699</xdr:colOff>
      <xdr:row>48</xdr:row>
      <xdr:rowOff>9525</xdr:rowOff>
    </xdr:from>
    <xdr:to>
      <xdr:col>9</xdr:col>
      <xdr:colOff>600074</xdr:colOff>
      <xdr:row>50</xdr:row>
      <xdr:rowOff>76200</xdr:rowOff>
    </xdr:to>
    <xdr:sp macro="" textlink="">
      <xdr:nvSpPr>
        <xdr:cNvPr id="10" name="9 CuadroTexto"/>
        <xdr:cNvSpPr txBox="1"/>
      </xdr:nvSpPr>
      <xdr:spPr>
        <a:xfrm>
          <a:off x="6743699" y="7877175"/>
          <a:ext cx="714375" cy="3905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9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Proyección Alta 3.8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0.85198</cdr:y>
    </cdr:from>
    <cdr:to>
      <cdr:x>0.58736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1" y="2905595"/>
          <a:ext cx="33663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0.02515</cdr:x>
      <cdr:y>0.8987</cdr:y>
    </cdr:from>
    <cdr:to>
      <cdr:x>0.59267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1816" y="3295650"/>
          <a:ext cx="3200132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Estimada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0.93935</cdr:x>
      <cdr:y>0.56488</cdr:y>
    </cdr:from>
    <cdr:to>
      <cdr:x>0.97483</cdr:x>
      <cdr:y>0.62202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137842" y="2292097"/>
          <a:ext cx="231832" cy="231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0.00847</cdr:x>
      <cdr:y>0.89362</cdr:y>
    </cdr:from>
    <cdr:to>
      <cdr:x>0.58368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9" y="3200400"/>
          <a:ext cx="3232537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0.95285</cdr:x>
      <cdr:y>0.55159</cdr:y>
    </cdr:from>
    <cdr:to>
      <cdr:x>0.99353</cdr:x>
      <cdr:y>0.60563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153451" y="2337994"/>
          <a:ext cx="262709" cy="229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0.02716</cdr:x>
      <cdr:y>0.89334</cdr:y>
    </cdr:from>
    <cdr:to>
      <cdr:x>0.59758</cdr:x>
      <cdr:y>0.99774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74" y="3965230"/>
          <a:ext cx="3200184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0.95246</cdr:x>
      <cdr:y>0.5794</cdr:y>
    </cdr:from>
    <cdr:to>
      <cdr:x>0.99152</cdr:x>
      <cdr:y>0.6309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343509" y="2571769"/>
          <a:ext cx="219135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0.82405</cdr:y>
    </cdr:from>
    <cdr:to>
      <cdr:x>0.58901</cdr:x>
      <cdr:y>0.97207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603" y="2810360"/>
          <a:ext cx="3366363" cy="5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 Proyección baja</a:t>
          </a:r>
        </a:p>
        <a:p xmlns:a="http://schemas.openxmlformats.org/drawingml/2006/main">
          <a:r>
            <a:rPr lang="es-ES" sz="1000" b="1"/>
            <a:t>Fuente: Ministerio de Finanzas Públicas</a:t>
          </a:r>
          <a:r>
            <a:rPr lang="es-ES" sz="1000" b="1" baseline="0"/>
            <a:t> y Banco de Guatemala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0.93318</cdr:y>
    </cdr:from>
    <cdr:to>
      <cdr:x>0.64486</cdr:x>
      <cdr:y>0.98887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90975"/>
          <a:ext cx="3200132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</xdr:row>
      <xdr:rowOff>9524</xdr:rowOff>
    </xdr:from>
    <xdr:to>
      <xdr:col>5</xdr:col>
      <xdr:colOff>352424</xdr:colOff>
      <xdr:row>48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0.00341</cdr:x>
      <cdr:y>0.87527</cdr:y>
    </cdr:from>
    <cdr:to>
      <cdr:x>0.68626</cdr:x>
      <cdr:y>0.9957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4010068"/>
          <a:ext cx="3811410" cy="55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8"/>
  <sheetViews>
    <sheetView tabSelected="1" topLeftCell="A166" workbookViewId="0">
      <selection activeCell="K167" sqref="K167"/>
    </sheetView>
  </sheetViews>
  <sheetFormatPr baseColWidth="10" defaultRowHeight="12.75"/>
  <sheetData>
    <row r="1" spans="1:12" ht="20.25">
      <c r="A1" s="39" t="s">
        <v>44</v>
      </c>
      <c r="B1" s="40"/>
      <c r="C1" s="40"/>
      <c r="D1" s="40"/>
    </row>
    <row r="4" spans="1:12">
      <c r="A4" s="1" t="s">
        <v>0</v>
      </c>
    </row>
    <row r="6" spans="1:1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7</v>
      </c>
      <c r="H6" s="35">
        <v>2014</v>
      </c>
      <c r="I6" s="35">
        <v>2015</v>
      </c>
      <c r="J6" s="36" t="s">
        <v>24</v>
      </c>
      <c r="K6" s="37" t="s">
        <v>42</v>
      </c>
      <c r="L6" s="7"/>
    </row>
    <row r="7" spans="1:12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10.4</v>
      </c>
      <c r="L7" s="3"/>
    </row>
    <row r="14" spans="1:12">
      <c r="B14" s="3"/>
    </row>
    <row r="33" spans="1:12">
      <c r="A33" s="1" t="s">
        <v>25</v>
      </c>
    </row>
    <row r="35" spans="1:12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6" t="s">
        <v>7</v>
      </c>
      <c r="H35" s="17">
        <v>2014</v>
      </c>
      <c r="I35" s="17">
        <v>2015</v>
      </c>
      <c r="J35" s="17">
        <v>2016</v>
      </c>
      <c r="K35" s="38" t="s">
        <v>43</v>
      </c>
      <c r="L35">
        <v>2017</v>
      </c>
    </row>
    <row r="36" spans="1:12">
      <c r="A36" s="3"/>
      <c r="B36" s="3">
        <v>3.3</v>
      </c>
      <c r="C36" s="3">
        <v>0.5</v>
      </c>
      <c r="D36" s="3">
        <v>2.9</v>
      </c>
      <c r="E36" s="3">
        <v>4.2</v>
      </c>
      <c r="F36" s="3">
        <v>3</v>
      </c>
      <c r="G36" s="3">
        <v>3.7</v>
      </c>
      <c r="H36" s="3">
        <v>4.2</v>
      </c>
      <c r="I36" s="3">
        <v>4.0999999999999996</v>
      </c>
      <c r="J36" s="3">
        <v>3.1</v>
      </c>
      <c r="K36" s="3">
        <v>3</v>
      </c>
    </row>
    <row r="37" spans="1:12">
      <c r="K37">
        <v>3.8</v>
      </c>
    </row>
    <row r="43" spans="1:12">
      <c r="B43" s="3"/>
    </row>
    <row r="64" spans="1:1">
      <c r="A64" s="1" t="s">
        <v>8</v>
      </c>
    </row>
    <row r="66" spans="1:6">
      <c r="A66" s="4" t="s">
        <v>1</v>
      </c>
      <c r="B66" s="5">
        <v>1.4</v>
      </c>
      <c r="C66" s="4"/>
      <c r="D66" s="1"/>
      <c r="E66" s="1"/>
      <c r="F66" s="1"/>
    </row>
    <row r="67" spans="1:6">
      <c r="A67" s="6" t="s">
        <v>2</v>
      </c>
      <c r="B67">
        <v>1.6</v>
      </c>
      <c r="C67" s="7"/>
    </row>
    <row r="68" spans="1:6">
      <c r="A68" s="6" t="s">
        <v>3</v>
      </c>
      <c r="B68">
        <v>3.1</v>
      </c>
      <c r="C68" s="7"/>
    </row>
    <row r="69" spans="1:6">
      <c r="A69" s="6" t="s">
        <v>4</v>
      </c>
      <c r="B69">
        <v>3.3</v>
      </c>
      <c r="C69" s="7"/>
    </row>
    <row r="70" spans="1:6">
      <c r="A70" s="6" t="s">
        <v>5</v>
      </c>
      <c r="B70">
        <v>2.4</v>
      </c>
      <c r="C70" s="6"/>
    </row>
    <row r="71" spans="1:6">
      <c r="A71" s="6" t="s">
        <v>6</v>
      </c>
      <c r="B71">
        <v>2.6</v>
      </c>
      <c r="C71" s="6"/>
    </row>
    <row r="72" spans="1:6">
      <c r="A72" s="6" t="s">
        <v>7</v>
      </c>
      <c r="B72" s="17">
        <v>2.1</v>
      </c>
    </row>
    <row r="73" spans="1:6">
      <c r="A73" s="6" t="s">
        <v>9</v>
      </c>
      <c r="B73" s="17">
        <v>1.8</v>
      </c>
    </row>
    <row r="74" spans="1:6">
      <c r="A74" s="6">
        <v>2015</v>
      </c>
      <c r="B74" s="22">
        <v>2</v>
      </c>
    </row>
    <row r="75" spans="1:6">
      <c r="A75" s="6" t="s">
        <v>24</v>
      </c>
      <c r="B75" s="22">
        <v>1.5</v>
      </c>
    </row>
    <row r="76" spans="1:6">
      <c r="A76" s="6" t="s">
        <v>42</v>
      </c>
      <c r="B76" s="21">
        <v>1.5</v>
      </c>
    </row>
    <row r="77" spans="1:6">
      <c r="A77" s="34"/>
    </row>
    <row r="89" spans="1:11">
      <c r="A89" s="1" t="s">
        <v>10</v>
      </c>
    </row>
    <row r="90" spans="1:11">
      <c r="A90" s="8"/>
      <c r="B90" s="8"/>
      <c r="C90" s="8"/>
      <c r="D90" s="8"/>
      <c r="E90" s="8"/>
      <c r="F90" s="8"/>
      <c r="G90" s="8"/>
      <c r="H90" s="8"/>
    </row>
    <row r="91" spans="1:11">
      <c r="A91" s="9" t="s">
        <v>1</v>
      </c>
      <c r="B91" s="9" t="s">
        <v>2</v>
      </c>
      <c r="C91" s="9" t="s">
        <v>3</v>
      </c>
      <c r="D91" s="9" t="s">
        <v>4</v>
      </c>
      <c r="E91" s="9" t="s">
        <v>5</v>
      </c>
      <c r="F91" s="9" t="s">
        <v>6</v>
      </c>
      <c r="G91" s="18" t="s">
        <v>7</v>
      </c>
      <c r="H91" s="19">
        <v>2014</v>
      </c>
      <c r="I91" s="21">
        <v>2015</v>
      </c>
      <c r="J91" s="21">
        <v>2016</v>
      </c>
      <c r="K91" s="21">
        <v>2017</v>
      </c>
    </row>
    <row r="92" spans="1:11">
      <c r="A92">
        <v>-1.4</v>
      </c>
      <c r="B92">
        <v>-1.6</v>
      </c>
      <c r="C92">
        <v>-3.1</v>
      </c>
      <c r="D92">
        <v>-3.3</v>
      </c>
      <c r="E92">
        <v>-2.8</v>
      </c>
      <c r="F92">
        <v>-2.4</v>
      </c>
      <c r="G92">
        <v>-2.1</v>
      </c>
      <c r="H92">
        <v>-1.9</v>
      </c>
      <c r="I92" s="3">
        <v>-1.4</v>
      </c>
      <c r="J92">
        <v>-1.6</v>
      </c>
      <c r="K92">
        <v>-1.8</v>
      </c>
    </row>
    <row r="120" spans="1:11">
      <c r="A120" s="1" t="s">
        <v>11</v>
      </c>
    </row>
    <row r="122" spans="1:11">
      <c r="A122" s="4" t="s">
        <v>1</v>
      </c>
      <c r="B122" s="4" t="s">
        <v>2</v>
      </c>
      <c r="C122" s="4" t="s">
        <v>3</v>
      </c>
      <c r="D122" s="4" t="s">
        <v>4</v>
      </c>
      <c r="E122" s="4" t="s">
        <v>5</v>
      </c>
      <c r="F122" s="4" t="s">
        <v>6</v>
      </c>
      <c r="G122" s="20" t="s">
        <v>7</v>
      </c>
      <c r="H122" s="17">
        <v>2014</v>
      </c>
      <c r="I122" s="21">
        <v>2015</v>
      </c>
      <c r="J122" s="21">
        <v>2016</v>
      </c>
      <c r="K122" s="21">
        <v>2017</v>
      </c>
    </row>
    <row r="123" spans="1:11">
      <c r="A123">
        <v>14.4</v>
      </c>
      <c r="B123">
        <v>14.4</v>
      </c>
      <c r="C123">
        <v>16.100000000000001</v>
      </c>
      <c r="D123" s="3">
        <v>15</v>
      </c>
      <c r="E123">
        <v>14.9</v>
      </c>
      <c r="F123">
        <v>15.2</v>
      </c>
      <c r="G123">
        <v>15.8</v>
      </c>
      <c r="H123" s="3">
        <v>14.67</v>
      </c>
      <c r="I123">
        <v>14.5</v>
      </c>
      <c r="J123" s="5">
        <v>13.5</v>
      </c>
      <c r="K123">
        <v>13.8</v>
      </c>
    </row>
    <row r="154" spans="1:6">
      <c r="A154" s="1" t="s">
        <v>12</v>
      </c>
      <c r="C154" s="1" t="s">
        <v>22</v>
      </c>
    </row>
    <row r="155" spans="1:6">
      <c r="A155" s="1" t="s">
        <v>13</v>
      </c>
      <c r="C155" s="5" t="s">
        <v>21</v>
      </c>
    </row>
    <row r="156" spans="1:6">
      <c r="A156" s="5" t="s">
        <v>14</v>
      </c>
      <c r="C156" s="10">
        <v>0.1467</v>
      </c>
    </row>
    <row r="157" spans="1:6">
      <c r="A157" s="5" t="s">
        <v>15</v>
      </c>
      <c r="C157" s="10">
        <v>0.1183</v>
      </c>
      <c r="D157" s="14">
        <v>54025.2</v>
      </c>
      <c r="F157" s="11">
        <v>5375.3</v>
      </c>
    </row>
    <row r="158" spans="1:6">
      <c r="A158" s="5" t="s">
        <v>16</v>
      </c>
      <c r="C158" s="10">
        <v>0.14149999999999999</v>
      </c>
      <c r="D158" s="14">
        <v>64591.7</v>
      </c>
      <c r="E158" s="15">
        <f>66985.4-D158</f>
        <v>2393.6999999999971</v>
      </c>
      <c r="F158" s="11">
        <v>4965.8</v>
      </c>
    </row>
    <row r="159" spans="1:6">
      <c r="A159" s="5" t="s">
        <v>17</v>
      </c>
      <c r="C159" s="10">
        <v>2.3099999999999999E-2</v>
      </c>
      <c r="D159" s="14">
        <v>10566.5</v>
      </c>
      <c r="F159">
        <v>225.4</v>
      </c>
    </row>
    <row r="160" spans="1:6">
      <c r="A160" s="5" t="s">
        <v>0</v>
      </c>
      <c r="C160" s="10">
        <v>0.1103</v>
      </c>
      <c r="F160">
        <f>SUM(F157:F159)</f>
        <v>10566.5</v>
      </c>
    </row>
    <row r="161" spans="1:12">
      <c r="C161" s="10"/>
    </row>
    <row r="162" spans="1:12">
      <c r="A162" s="5" t="s">
        <v>18</v>
      </c>
      <c r="C162" s="13" t="s">
        <v>23</v>
      </c>
      <c r="D162" s="12">
        <v>30683.540409000001</v>
      </c>
      <c r="E162" s="10">
        <f>+D162/D163</f>
        <v>0.45806310642319076</v>
      </c>
      <c r="F162" s="5" t="s">
        <v>19</v>
      </c>
    </row>
    <row r="163" spans="1:12">
      <c r="D163" s="11">
        <v>66985.399999999994</v>
      </c>
    </row>
    <row r="165" spans="1:12">
      <c r="A165" s="1" t="s">
        <v>20</v>
      </c>
    </row>
    <row r="167" spans="1:12">
      <c r="A167" s="4" t="s">
        <v>1</v>
      </c>
      <c r="B167" s="4" t="s">
        <v>2</v>
      </c>
      <c r="C167" s="4" t="s">
        <v>3</v>
      </c>
      <c r="D167" s="4" t="s">
        <v>4</v>
      </c>
      <c r="E167" s="4" t="s">
        <v>5</v>
      </c>
      <c r="F167" s="4" t="s">
        <v>6</v>
      </c>
      <c r="G167" s="20" t="s">
        <v>7</v>
      </c>
      <c r="H167" s="17">
        <v>2014</v>
      </c>
      <c r="I167" s="21">
        <v>2015</v>
      </c>
      <c r="J167" s="21">
        <v>2016</v>
      </c>
      <c r="K167" s="95">
        <v>2017</v>
      </c>
      <c r="L167">
        <v>2017</v>
      </c>
    </row>
    <row r="168" spans="1:12">
      <c r="A168">
        <v>15.1</v>
      </c>
      <c r="B168">
        <v>14.4</v>
      </c>
      <c r="C168">
        <v>14.9</v>
      </c>
      <c r="D168" s="3">
        <v>15.1</v>
      </c>
      <c r="E168" s="3">
        <v>15</v>
      </c>
      <c r="F168">
        <v>14.7</v>
      </c>
      <c r="G168">
        <v>14.3</v>
      </c>
      <c r="H168" s="3">
        <v>13.9</v>
      </c>
      <c r="I168" s="3">
        <v>12.3</v>
      </c>
      <c r="J168" s="3">
        <v>12.6</v>
      </c>
      <c r="K168" s="3">
        <v>13.8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G23"/>
  <sheetViews>
    <sheetView showGridLines="0" workbookViewId="0"/>
  </sheetViews>
  <sheetFormatPr baseColWidth="10" defaultRowHeight="12.75"/>
  <cols>
    <col min="1" max="1" width="60.85546875" customWidth="1"/>
  </cols>
  <sheetData>
    <row r="1" spans="1:7" ht="20.25">
      <c r="A1" s="39" t="s">
        <v>44</v>
      </c>
    </row>
    <row r="3" spans="1:7" ht="20.25">
      <c r="A3" s="77" t="s">
        <v>41</v>
      </c>
      <c r="B3" s="77"/>
      <c r="C3" s="77"/>
      <c r="D3" s="77"/>
      <c r="E3" s="77"/>
      <c r="F3" s="77"/>
      <c r="G3" s="77"/>
    </row>
    <row r="4" spans="1:7" ht="15.75" thickBot="1">
      <c r="A4" s="23"/>
      <c r="B4" s="23"/>
      <c r="C4" s="23"/>
      <c r="D4" s="23"/>
      <c r="E4" s="23"/>
      <c r="F4" s="23"/>
      <c r="G4" s="23"/>
    </row>
    <row r="5" spans="1:7" ht="17.25" thickTop="1" thickBot="1">
      <c r="A5" s="88" t="s">
        <v>26</v>
      </c>
      <c r="B5" s="83">
        <v>2015</v>
      </c>
      <c r="C5" s="84"/>
      <c r="D5" s="85">
        <v>2016</v>
      </c>
      <c r="E5" s="85"/>
      <c r="F5" s="86">
        <v>2017</v>
      </c>
      <c r="G5" s="87"/>
    </row>
    <row r="6" spans="1:7" ht="17.25" thickTop="1" thickBot="1">
      <c r="A6" s="89"/>
      <c r="B6" s="66" t="s">
        <v>27</v>
      </c>
      <c r="C6" s="67" t="s">
        <v>28</v>
      </c>
      <c r="D6" s="27" t="s">
        <v>27</v>
      </c>
      <c r="E6" s="27" t="s">
        <v>28</v>
      </c>
      <c r="F6" s="63" t="s">
        <v>27</v>
      </c>
      <c r="G6" s="64" t="s">
        <v>28</v>
      </c>
    </row>
    <row r="7" spans="1:7" ht="15.75" thickTop="1">
      <c r="A7" s="24"/>
      <c r="B7" s="28"/>
      <c r="C7" s="29"/>
      <c r="D7" s="24"/>
      <c r="E7" s="24"/>
      <c r="F7" s="28"/>
      <c r="G7" s="24"/>
    </row>
    <row r="8" spans="1:7" ht="15.75">
      <c r="A8" s="25" t="s">
        <v>29</v>
      </c>
      <c r="B8" s="33">
        <v>3.2</v>
      </c>
      <c r="C8" s="60">
        <v>2.7</v>
      </c>
      <c r="D8" s="61">
        <v>3.1</v>
      </c>
      <c r="E8" s="61">
        <v>2.2999999999999998</v>
      </c>
      <c r="F8" s="62">
        <v>3.4</v>
      </c>
      <c r="G8" s="61">
        <v>2.7</v>
      </c>
    </row>
    <row r="9" spans="1:7" ht="15.75">
      <c r="A9" s="26" t="s">
        <v>38</v>
      </c>
      <c r="B9" s="65">
        <v>2.6</v>
      </c>
      <c r="C9" s="68">
        <v>2.6</v>
      </c>
      <c r="D9" s="69">
        <v>1.6</v>
      </c>
      <c r="E9" s="69">
        <v>1.6</v>
      </c>
      <c r="F9" s="70">
        <v>2.2999999999999998</v>
      </c>
      <c r="G9" s="59">
        <v>2.2000000000000002</v>
      </c>
    </row>
    <row r="10" spans="1:7" ht="15.75">
      <c r="A10" s="25" t="s">
        <v>30</v>
      </c>
      <c r="B10" s="33">
        <v>2</v>
      </c>
      <c r="C10" s="60">
        <v>2</v>
      </c>
      <c r="D10" s="62">
        <v>1.7</v>
      </c>
      <c r="E10" s="61">
        <v>1.6</v>
      </c>
      <c r="F10" s="62">
        <v>1.6</v>
      </c>
      <c r="G10" s="61">
        <v>1.5</v>
      </c>
    </row>
    <row r="11" spans="1:7" ht="15.75">
      <c r="A11" s="26" t="s">
        <v>31</v>
      </c>
      <c r="B11" s="65">
        <v>0.1</v>
      </c>
      <c r="C11" s="68">
        <v>-0.6</v>
      </c>
      <c r="D11" s="69">
        <v>-0.7</v>
      </c>
      <c r="E11" s="69">
        <v>-1.4</v>
      </c>
      <c r="F11" s="70">
        <v>1.2</v>
      </c>
      <c r="G11" s="59">
        <v>1.2</v>
      </c>
    </row>
    <row r="12" spans="1:7" ht="15" customHeight="1">
      <c r="A12" s="78" t="s">
        <v>32</v>
      </c>
      <c r="B12" s="79">
        <v>4.0999999999999996</v>
      </c>
      <c r="C12" s="80">
        <v>3.5</v>
      </c>
      <c r="D12" s="81">
        <v>4.0999999999999996</v>
      </c>
      <c r="E12" s="80">
        <v>3.4</v>
      </c>
      <c r="F12" s="81">
        <v>4.5</v>
      </c>
      <c r="G12" s="82">
        <v>4.2</v>
      </c>
    </row>
    <row r="13" spans="1:7" ht="1.5" hidden="1" customHeight="1">
      <c r="A13" s="78"/>
      <c r="B13" s="79"/>
      <c r="C13" s="80"/>
      <c r="D13" s="81"/>
      <c r="E13" s="80"/>
      <c r="F13" s="81"/>
      <c r="G13" s="82"/>
    </row>
    <row r="14" spans="1:7" ht="15.75">
      <c r="A14" s="26" t="s">
        <v>33</v>
      </c>
      <c r="B14" s="65"/>
      <c r="C14" s="68">
        <v>6.5</v>
      </c>
      <c r="D14" s="69"/>
      <c r="E14" s="69">
        <v>6.3</v>
      </c>
      <c r="F14" s="70"/>
      <c r="G14" s="59">
        <v>6.2</v>
      </c>
    </row>
    <row r="15" spans="1:7" ht="15.75">
      <c r="A15" s="25" t="s">
        <v>34</v>
      </c>
      <c r="B15" s="33">
        <v>6.9</v>
      </c>
      <c r="C15" s="60">
        <v>6.9</v>
      </c>
      <c r="D15" s="61">
        <v>6.7</v>
      </c>
      <c r="E15" s="61">
        <v>6.7</v>
      </c>
      <c r="F15" s="62">
        <v>6.5</v>
      </c>
      <c r="G15" s="61">
        <v>6.5</v>
      </c>
    </row>
    <row r="16" spans="1:7" ht="15.75">
      <c r="A16" s="26" t="s">
        <v>35</v>
      </c>
      <c r="B16" s="65"/>
      <c r="C16" s="68">
        <v>0.5</v>
      </c>
      <c r="D16" s="69"/>
      <c r="E16" s="69">
        <v>1.2</v>
      </c>
      <c r="F16" s="70"/>
      <c r="G16" s="59">
        <v>2.4</v>
      </c>
    </row>
    <row r="17" spans="1:7" ht="15.75">
      <c r="A17" s="25" t="s">
        <v>36</v>
      </c>
      <c r="B17" s="33"/>
      <c r="C17" s="60">
        <v>3.2</v>
      </c>
      <c r="D17" s="61"/>
      <c r="E17" s="61">
        <v>2.7</v>
      </c>
      <c r="F17" s="62">
        <v>3.6</v>
      </c>
      <c r="G17" s="61">
        <v>3.1</v>
      </c>
    </row>
    <row r="18" spans="1:7" ht="15.75">
      <c r="A18" s="26" t="s">
        <v>37</v>
      </c>
      <c r="B18" s="65"/>
      <c r="C18" s="68">
        <v>6.8</v>
      </c>
      <c r="D18" s="69"/>
      <c r="E18" s="69">
        <v>6.8</v>
      </c>
      <c r="F18" s="70"/>
      <c r="G18" s="59">
        <v>7.1</v>
      </c>
    </row>
    <row r="19" spans="1:7" ht="15.75">
      <c r="A19" s="25" t="s">
        <v>39</v>
      </c>
      <c r="B19" s="33"/>
      <c r="C19" s="60">
        <v>3.1</v>
      </c>
      <c r="D19" s="61"/>
      <c r="E19" s="61">
        <v>1.5</v>
      </c>
      <c r="F19" s="62"/>
      <c r="G19" s="61">
        <v>2.9</v>
      </c>
    </row>
    <row r="20" spans="1:7" ht="15.75">
      <c r="A20" s="26" t="s">
        <v>40</v>
      </c>
      <c r="B20" s="65">
        <v>2.5</v>
      </c>
      <c r="C20" s="68"/>
      <c r="D20" s="69">
        <v>3.8</v>
      </c>
      <c r="E20" s="69"/>
      <c r="F20" s="70">
        <v>3.1</v>
      </c>
      <c r="G20" s="59"/>
    </row>
    <row r="21" spans="1:7" ht="15.75" thickBot="1">
      <c r="A21" s="24"/>
      <c r="B21" s="30"/>
      <c r="C21" s="31"/>
      <c r="D21" s="32"/>
      <c r="E21" s="32"/>
      <c r="F21" s="30"/>
      <c r="G21" s="32"/>
    </row>
    <row r="22" spans="1:7" ht="17.25" customHeight="1" thickBot="1">
      <c r="A22" s="76" t="s">
        <v>70</v>
      </c>
      <c r="B22" s="76"/>
      <c r="C22" s="76"/>
      <c r="D22" s="76"/>
      <c r="E22" s="76"/>
      <c r="F22" s="76"/>
      <c r="G22" s="76"/>
    </row>
    <row r="23" spans="1:7" ht="13.5" thickTop="1"/>
  </sheetData>
  <mergeCells count="13">
    <mergeCell ref="A22:G22"/>
    <mergeCell ref="A3:G3"/>
    <mergeCell ref="A12:A13"/>
    <mergeCell ref="B12:B13"/>
    <mergeCell ref="C12:C13"/>
    <mergeCell ref="D12:D13"/>
    <mergeCell ref="E12:E13"/>
    <mergeCell ref="F12:F13"/>
    <mergeCell ref="G12:G13"/>
    <mergeCell ref="B5:C5"/>
    <mergeCell ref="D5:E5"/>
    <mergeCell ref="F5:G5"/>
    <mergeCell ref="A5:A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1"/>
  <sheetViews>
    <sheetView topLeftCell="A7" workbookViewId="0">
      <selection activeCell="A4" sqref="A4"/>
    </sheetView>
  </sheetViews>
  <sheetFormatPr baseColWidth="10" defaultRowHeight="12.75"/>
  <cols>
    <col min="1" max="1" width="21.85546875" customWidth="1"/>
    <col min="2" max="2" width="15.5703125" customWidth="1"/>
    <col min="3" max="3" width="13.5703125" customWidth="1"/>
    <col min="4" max="4" width="15.5703125" customWidth="1"/>
    <col min="5" max="5" width="14.28515625" customWidth="1"/>
    <col min="6" max="6" width="19.28515625" customWidth="1"/>
    <col min="7" max="7" width="22.42578125" customWidth="1"/>
    <col min="8" max="8" width="22" customWidth="1"/>
  </cols>
  <sheetData>
    <row r="1" spans="1:8" ht="20.25">
      <c r="A1" s="58" t="s">
        <v>44</v>
      </c>
      <c r="B1" s="40"/>
      <c r="C1" s="40"/>
    </row>
    <row r="5" spans="1:8" ht="15.75">
      <c r="A5" s="93" t="s">
        <v>64</v>
      </c>
      <c r="B5" s="93"/>
      <c r="C5" s="93"/>
      <c r="D5" s="93"/>
      <c r="E5" s="93"/>
      <c r="F5" s="93"/>
      <c r="G5" s="93"/>
      <c r="H5" s="93"/>
    </row>
    <row r="6" spans="1:8" ht="15.75">
      <c r="A6" s="93" t="s">
        <v>45</v>
      </c>
      <c r="B6" s="93"/>
      <c r="C6" s="93"/>
      <c r="D6" s="93"/>
      <c r="E6" s="93"/>
      <c r="F6" s="93"/>
      <c r="G6" s="93"/>
      <c r="H6" s="93"/>
    </row>
    <row r="7" spans="1:8" ht="13.5" thickBot="1">
      <c r="A7" s="94" t="s">
        <v>46</v>
      </c>
      <c r="B7" s="94"/>
      <c r="C7" s="94"/>
      <c r="D7" s="94"/>
      <c r="E7" s="94"/>
      <c r="F7" s="94"/>
      <c r="G7" s="94"/>
      <c r="H7" s="94"/>
    </row>
    <row r="8" spans="1:8" ht="15.75">
      <c r="A8" s="91" t="s">
        <v>51</v>
      </c>
      <c r="B8" s="41" t="s">
        <v>47</v>
      </c>
      <c r="C8" s="41" t="s">
        <v>48</v>
      </c>
      <c r="D8" s="41" t="s">
        <v>49</v>
      </c>
      <c r="E8" s="41" t="s">
        <v>55</v>
      </c>
      <c r="F8" s="41" t="s">
        <v>50</v>
      </c>
      <c r="G8" s="41" t="s">
        <v>56</v>
      </c>
      <c r="H8" s="42" t="s">
        <v>57</v>
      </c>
    </row>
    <row r="9" spans="1:8" ht="15.75">
      <c r="A9" s="92"/>
      <c r="B9" s="90" t="s">
        <v>65</v>
      </c>
      <c r="C9" s="90" t="s">
        <v>66</v>
      </c>
      <c r="D9" s="90" t="s">
        <v>67</v>
      </c>
      <c r="E9" s="90" t="s">
        <v>68</v>
      </c>
      <c r="F9" s="43" t="s">
        <v>52</v>
      </c>
      <c r="G9" s="43" t="s">
        <v>52</v>
      </c>
      <c r="H9" s="44" t="s">
        <v>52</v>
      </c>
    </row>
    <row r="10" spans="1:8" ht="15.75" customHeight="1">
      <c r="A10" s="92"/>
      <c r="B10" s="90"/>
      <c r="C10" s="90"/>
      <c r="D10" s="90"/>
      <c r="E10" s="90"/>
      <c r="F10" s="45" t="s">
        <v>61</v>
      </c>
      <c r="G10" s="45" t="s">
        <v>62</v>
      </c>
      <c r="H10" s="46" t="s">
        <v>63</v>
      </c>
    </row>
    <row r="11" spans="1:8" ht="15.75">
      <c r="A11" s="92"/>
      <c r="B11" s="90"/>
      <c r="C11" s="90"/>
      <c r="D11" s="90"/>
      <c r="E11" s="90"/>
      <c r="F11" s="43" t="s">
        <v>58</v>
      </c>
      <c r="G11" s="43" t="s">
        <v>59</v>
      </c>
      <c r="H11" s="44" t="s">
        <v>60</v>
      </c>
    </row>
    <row r="12" spans="1:8" ht="15">
      <c r="A12" s="47"/>
      <c r="B12" s="24"/>
      <c r="C12" s="24"/>
      <c r="D12" s="24"/>
      <c r="E12" s="24"/>
      <c r="F12" s="24"/>
      <c r="G12" s="24"/>
      <c r="H12" s="48"/>
    </row>
    <row r="13" spans="1:8" ht="15.75">
      <c r="A13" s="49" t="s">
        <v>53</v>
      </c>
      <c r="B13" s="50">
        <v>70796.3</v>
      </c>
      <c r="C13" s="50">
        <v>71347</v>
      </c>
      <c r="D13" s="50">
        <v>65694.100000000006</v>
      </c>
      <c r="E13" s="50">
        <v>76989.399999999994</v>
      </c>
      <c r="F13" s="50">
        <f>+E13-B13</f>
        <v>6193.0999999999913</v>
      </c>
      <c r="G13" s="50">
        <f>+E13-C13</f>
        <v>5642.3999999999942</v>
      </c>
      <c r="H13" s="51">
        <f>+E13-D13</f>
        <v>11295.299999999988</v>
      </c>
    </row>
    <row r="14" spans="1:8" ht="15">
      <c r="A14" s="47"/>
      <c r="B14" s="52"/>
      <c r="C14" s="52"/>
      <c r="D14" s="52"/>
      <c r="E14" s="52"/>
      <c r="F14" s="52"/>
      <c r="G14" s="52"/>
      <c r="H14" s="53"/>
    </row>
    <row r="15" spans="1:8" ht="15.75">
      <c r="A15" s="49" t="s">
        <v>54</v>
      </c>
      <c r="B15" s="54"/>
      <c r="C15" s="54"/>
      <c r="D15" s="54"/>
      <c r="E15" s="54"/>
      <c r="F15" s="54">
        <f>+F13/E13</f>
        <v>8.044094381823981E-2</v>
      </c>
      <c r="G15" s="54">
        <f>+G13/E13</f>
        <v>7.3288011076849471E-2</v>
      </c>
      <c r="H15" s="55">
        <f>+H13/E13</f>
        <v>0.1467124045647841</v>
      </c>
    </row>
    <row r="16" spans="1:8" ht="15.75" thickBot="1">
      <c r="A16" s="73"/>
      <c r="B16" s="74"/>
      <c r="C16" s="74"/>
      <c r="D16" s="74"/>
      <c r="E16" s="74"/>
      <c r="F16" s="74"/>
      <c r="G16" s="74"/>
      <c r="H16" s="75"/>
    </row>
    <row r="17" spans="1:8">
      <c r="A17" s="71"/>
      <c r="B17" s="72"/>
      <c r="C17" s="72"/>
      <c r="D17" s="72"/>
      <c r="E17" s="72"/>
      <c r="F17" s="72"/>
      <c r="G17" s="72"/>
      <c r="H17" s="72"/>
    </row>
    <row r="18" spans="1:8">
      <c r="A18" s="56" t="s">
        <v>71</v>
      </c>
    </row>
    <row r="20" spans="1:8">
      <c r="D20" s="57"/>
    </row>
    <row r="31" spans="1:8">
      <c r="G31" s="5" t="s">
        <v>69</v>
      </c>
    </row>
  </sheetData>
  <mergeCells count="8">
    <mergeCell ref="E9:E11"/>
    <mergeCell ref="A8:A11"/>
    <mergeCell ref="A5:H5"/>
    <mergeCell ref="A6:H6"/>
    <mergeCell ref="A7:H7"/>
    <mergeCell ref="B9:B11"/>
    <mergeCell ref="C9:C11"/>
    <mergeCell ref="D9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Escenario Macro</vt:lpstr>
      <vt:lpstr>Economica Mundial</vt:lpstr>
      <vt:lpstr>Total Ppto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2016-02-23T22:22:29Z</cp:lastPrinted>
  <dcterms:created xsi:type="dcterms:W3CDTF">2014-01-29T17:12:18Z</dcterms:created>
  <dcterms:modified xsi:type="dcterms:W3CDTF">2017-02-17T18:24:24Z</dcterms:modified>
</cp:coreProperties>
</file>