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2020\Clasificador por genero 2020\"/>
    </mc:Choice>
  </mc:AlternateContent>
  <xr:revisionPtr revIDLastSave="0" documentId="8_{CAEC81FD-1DA2-4ECB-A7D5-4308D22DD023}" xr6:coauthVersionLast="43" xr6:coauthVersionMax="43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ENFOQUE DE GENERO" sheetId="1" r:id="rId1"/>
    <sheet name="ATENCION POR GENERO" sheetId="2" r:id="rId2"/>
    <sheet name="Clasificador de genero a agosto" sheetId="3" r:id="rId3"/>
    <sheet name="ATENCION POR GENERO A Agosto" sheetId="4" r:id="rId4"/>
    <sheet name="Renglone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2" i="3" l="1"/>
  <c r="U34" i="3" l="1"/>
  <c r="I42" i="4" l="1"/>
  <c r="N42" i="4" s="1"/>
  <c r="O42" i="4" s="1"/>
  <c r="D42" i="4"/>
  <c r="I41" i="4"/>
  <c r="N41" i="4" s="1"/>
  <c r="O41" i="4" s="1"/>
  <c r="D41" i="4"/>
  <c r="N40" i="4"/>
  <c r="O40" i="4" s="1"/>
  <c r="I40" i="4"/>
  <c r="D40" i="4"/>
  <c r="I39" i="4"/>
  <c r="N39" i="4" s="1"/>
  <c r="O39" i="4" s="1"/>
  <c r="D39" i="4"/>
  <c r="I38" i="4"/>
  <c r="N38" i="4" s="1"/>
  <c r="O38" i="4" s="1"/>
  <c r="D38" i="4"/>
  <c r="I37" i="4"/>
  <c r="N37" i="4" s="1"/>
  <c r="O37" i="4" s="1"/>
  <c r="D37" i="4"/>
  <c r="I36" i="4"/>
  <c r="N36" i="4" s="1"/>
  <c r="O36" i="4" s="1"/>
  <c r="D36" i="4"/>
  <c r="I35" i="4"/>
  <c r="N35" i="4" s="1"/>
  <c r="O35" i="4" s="1"/>
  <c r="D35" i="4"/>
  <c r="I34" i="4"/>
  <c r="N34" i="4" s="1"/>
  <c r="O34" i="4" s="1"/>
  <c r="D34" i="4"/>
  <c r="I33" i="4"/>
  <c r="N33" i="4" s="1"/>
  <c r="O33" i="4" s="1"/>
  <c r="D33" i="4"/>
  <c r="I32" i="4"/>
  <c r="N32" i="4" s="1"/>
  <c r="O32" i="4" s="1"/>
  <c r="D32" i="4"/>
  <c r="I31" i="4"/>
  <c r="N31" i="4" s="1"/>
  <c r="O31" i="4" s="1"/>
  <c r="D31" i="4"/>
  <c r="I30" i="4"/>
  <c r="N30" i="4" s="1"/>
  <c r="O30" i="4" s="1"/>
  <c r="D30" i="4"/>
  <c r="I29" i="4"/>
  <c r="N29" i="4" s="1"/>
  <c r="O29" i="4" s="1"/>
  <c r="D29" i="4"/>
  <c r="I28" i="4"/>
  <c r="N28" i="4" s="1"/>
  <c r="O28" i="4" s="1"/>
  <c r="D28" i="4"/>
  <c r="I27" i="4"/>
  <c r="N27" i="4" s="1"/>
  <c r="O27" i="4" s="1"/>
  <c r="D27" i="4"/>
  <c r="I26" i="4"/>
  <c r="N26" i="4" s="1"/>
  <c r="O26" i="4" s="1"/>
  <c r="D26" i="4"/>
  <c r="I25" i="4"/>
  <c r="N25" i="4" s="1"/>
  <c r="O25" i="4" s="1"/>
  <c r="D25" i="4"/>
  <c r="I24" i="4"/>
  <c r="N24" i="4" s="1"/>
  <c r="O24" i="4" s="1"/>
  <c r="D24" i="4"/>
  <c r="I23" i="4"/>
  <c r="N23" i="4" s="1"/>
  <c r="O23" i="4" s="1"/>
  <c r="D23" i="4"/>
  <c r="I22" i="4"/>
  <c r="N22" i="4" s="1"/>
  <c r="O22" i="4" s="1"/>
  <c r="D22" i="4"/>
  <c r="I21" i="4"/>
  <c r="N21" i="4" s="1"/>
  <c r="O21" i="4" s="1"/>
  <c r="D21" i="4"/>
  <c r="I20" i="4"/>
  <c r="N20" i="4" s="1"/>
  <c r="O20" i="4" s="1"/>
  <c r="D20" i="4"/>
  <c r="I19" i="4"/>
  <c r="N19" i="4" s="1"/>
  <c r="O19" i="4" s="1"/>
  <c r="D19" i="4"/>
  <c r="I18" i="4"/>
  <c r="N18" i="4" s="1"/>
  <c r="O18" i="4" s="1"/>
  <c r="D18" i="4"/>
  <c r="I17" i="4"/>
  <c r="N17" i="4" s="1"/>
  <c r="O17" i="4" s="1"/>
  <c r="D17" i="4"/>
  <c r="I16" i="4"/>
  <c r="N16" i="4" s="1"/>
  <c r="O16" i="4" s="1"/>
  <c r="D16" i="4"/>
  <c r="O15" i="4"/>
  <c r="I15" i="4"/>
  <c r="D15" i="4"/>
  <c r="I14" i="4"/>
  <c r="O14" i="4" s="1"/>
  <c r="D14" i="4"/>
  <c r="I13" i="4"/>
  <c r="O13" i="4" s="1"/>
  <c r="D13" i="4"/>
  <c r="I12" i="4"/>
  <c r="O12" i="4" s="1"/>
  <c r="D12" i="4"/>
  <c r="O11" i="4"/>
  <c r="I11" i="4"/>
  <c r="D11" i="4"/>
  <c r="O10" i="4"/>
  <c r="I10" i="4"/>
  <c r="D10" i="4"/>
  <c r="O9" i="4"/>
  <c r="I9" i="4"/>
  <c r="D9" i="4"/>
  <c r="O8" i="4"/>
  <c r="I8" i="4"/>
  <c r="D8" i="4"/>
  <c r="I7" i="4"/>
  <c r="N7" i="4" s="1"/>
  <c r="O7" i="4" s="1"/>
  <c r="D7" i="4"/>
  <c r="I6" i="4"/>
  <c r="N6" i="4" s="1"/>
  <c r="O6" i="4" s="1"/>
  <c r="D6" i="4"/>
  <c r="C49" i="2" l="1"/>
  <c r="B49" i="2"/>
  <c r="B46" i="2"/>
  <c r="C46" i="2"/>
  <c r="O15" i="2"/>
  <c r="I15" i="2"/>
  <c r="D15" i="2"/>
  <c r="D14" i="2"/>
  <c r="O8" i="2"/>
  <c r="I8" i="2"/>
  <c r="D8" i="2"/>
  <c r="I7" i="2"/>
  <c r="N7" i="2" s="1"/>
  <c r="O7" i="2" s="1"/>
  <c r="D7" i="2"/>
  <c r="I6" i="2"/>
  <c r="N6" i="2" s="1"/>
  <c r="O6" i="2" s="1"/>
  <c r="C6" i="2"/>
  <c r="B6" i="2"/>
  <c r="D6" i="2" s="1"/>
  <c r="I55" i="2" l="1"/>
  <c r="N55" i="2" s="1"/>
  <c r="O55" i="2" s="1"/>
  <c r="I54" i="2"/>
  <c r="N54" i="2" s="1"/>
  <c r="O54" i="2" s="1"/>
  <c r="I53" i="2"/>
  <c r="N53" i="2" s="1"/>
  <c r="O53" i="2" s="1"/>
  <c r="I52" i="2"/>
  <c r="N52" i="2" s="1"/>
  <c r="O52" i="2" s="1"/>
  <c r="I51" i="2"/>
  <c r="N51" i="2" s="1"/>
  <c r="O51" i="2" s="1"/>
  <c r="I50" i="2"/>
  <c r="N50" i="2" s="1"/>
  <c r="O50" i="2" s="1"/>
  <c r="I49" i="2"/>
  <c r="N49" i="2" s="1"/>
  <c r="O49" i="2" s="1"/>
  <c r="I48" i="2"/>
  <c r="N48" i="2" s="1"/>
  <c r="O48" i="2" s="1"/>
  <c r="I47" i="2"/>
  <c r="N47" i="2" s="1"/>
  <c r="O47" i="2" s="1"/>
  <c r="I46" i="2"/>
  <c r="N46" i="2" s="1"/>
  <c r="O46" i="2" s="1"/>
  <c r="I45" i="2"/>
  <c r="N45" i="2" s="1"/>
  <c r="O45" i="2" s="1"/>
  <c r="I44" i="2"/>
  <c r="N44" i="2" s="1"/>
  <c r="O44" i="2" s="1"/>
  <c r="I43" i="2"/>
  <c r="N43" i="2" s="1"/>
  <c r="O43" i="2" s="1"/>
  <c r="I42" i="2"/>
  <c r="N42" i="2" s="1"/>
  <c r="O42" i="2" s="1"/>
  <c r="I41" i="2"/>
  <c r="N41" i="2" s="1"/>
  <c r="O41" i="2" s="1"/>
  <c r="I40" i="2"/>
  <c r="N40" i="2" s="1"/>
  <c r="O40" i="2" s="1"/>
  <c r="I39" i="2"/>
  <c r="N39" i="2" s="1"/>
  <c r="O39" i="2" s="1"/>
  <c r="I38" i="2"/>
  <c r="N38" i="2" s="1"/>
  <c r="O38" i="2" s="1"/>
  <c r="I37" i="2"/>
  <c r="N37" i="2" s="1"/>
  <c r="O37" i="2" s="1"/>
  <c r="I36" i="2"/>
  <c r="N36" i="2" s="1"/>
  <c r="O36" i="2" s="1"/>
  <c r="I35" i="2"/>
  <c r="N35" i="2" s="1"/>
  <c r="O35" i="2" s="1"/>
  <c r="I34" i="2"/>
  <c r="N34" i="2" s="1"/>
  <c r="O34" i="2" s="1"/>
  <c r="I33" i="2"/>
  <c r="N33" i="2" s="1"/>
  <c r="O33" i="2" s="1"/>
  <c r="I32" i="2"/>
  <c r="N32" i="2" s="1"/>
  <c r="O32" i="2" s="1"/>
  <c r="I31" i="2"/>
  <c r="N31" i="2" s="1"/>
  <c r="O31" i="2" s="1"/>
  <c r="I30" i="2"/>
  <c r="N30" i="2" s="1"/>
  <c r="O30" i="2" s="1"/>
  <c r="I29" i="2"/>
  <c r="N29" i="2" s="1"/>
  <c r="O29" i="2" s="1"/>
  <c r="I28" i="2"/>
  <c r="N28" i="2" s="1"/>
  <c r="O28" i="2" s="1"/>
  <c r="I27" i="2"/>
  <c r="N27" i="2" s="1"/>
  <c r="O27" i="2" s="1"/>
  <c r="I26" i="2"/>
  <c r="N26" i="2" s="1"/>
  <c r="O26" i="2" s="1"/>
  <c r="I25" i="2"/>
  <c r="N25" i="2" s="1"/>
  <c r="O25" i="2" s="1"/>
  <c r="I24" i="2"/>
  <c r="N24" i="2" s="1"/>
  <c r="O24" i="2" s="1"/>
  <c r="I23" i="2"/>
  <c r="N23" i="2" s="1"/>
  <c r="O23" i="2" s="1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 l="1"/>
  <c r="D21" i="2"/>
  <c r="D20" i="2"/>
  <c r="D19" i="2"/>
  <c r="D18" i="2"/>
  <c r="D17" i="2"/>
  <c r="D16" i="2"/>
  <c r="I22" i="2"/>
  <c r="N22" i="2" s="1"/>
  <c r="O22" i="2" s="1"/>
  <c r="I21" i="2"/>
  <c r="N21" i="2" s="1"/>
  <c r="O21" i="2" s="1"/>
  <c r="I20" i="2"/>
  <c r="N20" i="2" s="1"/>
  <c r="O20" i="2" s="1"/>
  <c r="I19" i="2"/>
  <c r="N19" i="2" s="1"/>
  <c r="O19" i="2" s="1"/>
  <c r="I18" i="2"/>
  <c r="N18" i="2" s="1"/>
  <c r="O18" i="2" s="1"/>
  <c r="I17" i="2"/>
  <c r="N17" i="2" s="1"/>
  <c r="O17" i="2" s="1"/>
  <c r="I16" i="2"/>
  <c r="N16" i="2" s="1"/>
  <c r="O16" i="2" s="1"/>
  <c r="D13" i="2"/>
  <c r="D12" i="2"/>
  <c r="O11" i="2"/>
  <c r="O10" i="2"/>
  <c r="O9" i="2"/>
  <c r="I14" i="2"/>
  <c r="N14" i="2" s="1"/>
  <c r="O14" i="2" s="1"/>
  <c r="I13" i="2"/>
  <c r="N13" i="2" s="1"/>
  <c r="O13" i="2" s="1"/>
  <c r="I12" i="2"/>
  <c r="N12" i="2" s="1"/>
  <c r="O12" i="2" s="1"/>
  <c r="I11" i="2"/>
  <c r="I10" i="2"/>
  <c r="I9" i="2"/>
  <c r="D11" i="2"/>
  <c r="D10" i="2"/>
  <c r="D9" i="2"/>
</calcChain>
</file>

<file path=xl/sharedStrings.xml><?xml version="1.0" encoding="utf-8"?>
<sst xmlns="http://schemas.openxmlformats.org/spreadsheetml/2006/main" count="1353" uniqueCount="166">
  <si>
    <t>Plantilla de Clasificador Temático 1</t>
  </si>
  <si>
    <t>Enfoque de Género</t>
  </si>
  <si>
    <t>Sección 1 - Estructura Presupuestaria</t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</si>
  <si>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</si>
  <si>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</si>
  <si>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</si>
  <si>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</si>
  <si>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</si>
  <si>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t>ENTIDAD</t>
  </si>
  <si>
    <t>PG</t>
  </si>
  <si>
    <t>SPG</t>
  </si>
  <si>
    <t>PY</t>
  </si>
  <si>
    <t>ACT</t>
  </si>
  <si>
    <t>OB</t>
  </si>
  <si>
    <t>UBG</t>
  </si>
  <si>
    <t>RENGLON</t>
  </si>
  <si>
    <t>FUENTE DE FINANCIEMIENTO</t>
  </si>
  <si>
    <t>Nivel 1</t>
  </si>
  <si>
    <t>Nivel 2</t>
  </si>
  <si>
    <t>Nivel 3</t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</si>
  <si>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</si>
  <si>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</si>
  <si>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</si>
  <si>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</si>
  <si>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</si>
  <si>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</si>
  <si>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</si>
  <si>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t>00</t>
  </si>
  <si>
    <t>001</t>
  </si>
  <si>
    <t>000</t>
  </si>
  <si>
    <t>22-0101-0001</t>
  </si>
  <si>
    <t>5</t>
  </si>
  <si>
    <t>Esquipulas</t>
  </si>
  <si>
    <r>
      <t>(A)</t>
    </r>
    <r>
      <rPr>
        <b/>
        <sz val="9"/>
        <color indexed="8"/>
        <rFont val="Arial"/>
        <family val="2"/>
      </rPr>
      <t xml:space="preserve"> Entidad</t>
    </r>
  </si>
  <si>
    <r>
      <t>(B)</t>
    </r>
    <r>
      <rPr>
        <b/>
        <sz val="9"/>
        <color indexed="8"/>
        <rFont val="Arial"/>
        <family val="2"/>
      </rPr>
      <t xml:space="preserve"> Fecha</t>
    </r>
  </si>
  <si>
    <t>211</t>
  </si>
  <si>
    <t>32-01-01-0015</t>
  </si>
  <si>
    <t>6</t>
  </si>
  <si>
    <t>1</t>
  </si>
  <si>
    <t>LAS POBLACIONES ATENDIDAS, NIÑAS, ADULTOS MAYORES, MUJERES, JOVENES DIVERSIDAD SEXUAL Y PERSONASCON DISCAPACIDAD CUENTAN CON  LAS CONDICIONES PARA REALIZAR EL TRANSITO DE LA ASISTENCIA SOCIAL AL DESARROLLO DE MEDIOS DE VIDA SOSTENIBLES</t>
  </si>
  <si>
    <t>SEGUIMIENTO DE LA PROYECCION SOCIAL  PARA LA FAMILIA,MUJER,NIÑEZ,JUVENTUD Y ADULTO MAYOR DEL MUNICIPIO DE ESQUIPULAS</t>
  </si>
  <si>
    <t>121</t>
  </si>
  <si>
    <t>298</t>
  </si>
  <si>
    <t>183</t>
  </si>
  <si>
    <t>291</t>
  </si>
  <si>
    <t>322</t>
  </si>
  <si>
    <t>3</t>
  </si>
  <si>
    <t>262</t>
  </si>
  <si>
    <t>8</t>
  </si>
  <si>
    <t>267</t>
  </si>
  <si>
    <t>244</t>
  </si>
  <si>
    <t>328</t>
  </si>
  <si>
    <t>185</t>
  </si>
  <si>
    <t>268</t>
  </si>
  <si>
    <t>266</t>
  </si>
  <si>
    <t>243</t>
  </si>
  <si>
    <t>187</t>
  </si>
  <si>
    <t>141</t>
  </si>
  <si>
    <t>196</t>
  </si>
  <si>
    <t>Sección 2 - Características de la Población Beneficiada</t>
  </si>
  <si>
    <t>Población Beneficiada</t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</si>
  <si>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</si>
  <si>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</si>
  <si>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</si>
  <si>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</si>
  <si>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</si>
  <si>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</si>
  <si>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</si>
  <si>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</si>
  <si>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</si>
  <si>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</si>
  <si>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</si>
  <si>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</si>
  <si>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</si>
  <si>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</si>
  <si>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</si>
  <si>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Municipalidad de Esquipulas</t>
  </si>
  <si>
    <t>31 de Diciembre de 2017 (DMM)</t>
  </si>
  <si>
    <t>249</t>
  </si>
  <si>
    <t>022</t>
  </si>
  <si>
    <t>294</t>
  </si>
  <si>
    <t>22-0101-001</t>
  </si>
  <si>
    <t>2007</t>
  </si>
  <si>
    <t>162</t>
  </si>
  <si>
    <t>32-0101-0015</t>
  </si>
  <si>
    <t>232</t>
  </si>
  <si>
    <t>169</t>
  </si>
  <si>
    <t>329</t>
  </si>
  <si>
    <t>61-2102-0001</t>
  </si>
  <si>
    <t>027</t>
  </si>
  <si>
    <t>073</t>
  </si>
  <si>
    <t>31-0151-0001</t>
  </si>
  <si>
    <t>011</t>
  </si>
  <si>
    <t>015</t>
  </si>
  <si>
    <t>071</t>
  </si>
  <si>
    <t>133</t>
  </si>
  <si>
    <t>182</t>
  </si>
  <si>
    <t>324</t>
  </si>
  <si>
    <t>072</t>
  </si>
  <si>
    <t>241</t>
  </si>
  <si>
    <t>114</t>
  </si>
  <si>
    <t>292</t>
  </si>
  <si>
    <t>297</t>
  </si>
  <si>
    <t>151</t>
  </si>
  <si>
    <t>214</t>
  </si>
  <si>
    <t>2</t>
  </si>
  <si>
    <t>PARA EL 2024, SE HA INCREMENTADO EN 2,662,105 EL NUMERO DE PERSONAS CON COBERTURA DE PROGRAMAS SOCIALES PARA PERSONAS EN SITUACION DE POBREZA Y VULNERABILIDAD (DE 734,181 EN EL 2018 A 2,662,105 A 2024)</t>
  </si>
  <si>
    <t>ADULTOS MAYORES EN CONDICION DE POBREZA Y POBREZA EXTREMA BENEFICIADOS CON ATENCION INTEGRAL (SOSEP)</t>
  </si>
  <si>
    <t>31 de Agosto de 2020 (DMM)</t>
  </si>
  <si>
    <t>332</t>
  </si>
  <si>
    <t>31-0101-0004</t>
  </si>
  <si>
    <t>122</t>
  </si>
  <si>
    <t>156</t>
  </si>
  <si>
    <t>4</t>
  </si>
  <si>
    <t>215</t>
  </si>
  <si>
    <t>233</t>
  </si>
  <si>
    <t>242</t>
  </si>
  <si>
    <t>273</t>
  </si>
  <si>
    <t>289</t>
  </si>
  <si>
    <t>295</t>
  </si>
  <si>
    <t>299</t>
  </si>
  <si>
    <t>323</t>
  </si>
  <si>
    <t>Renglón</t>
  </si>
  <si>
    <t>NO.</t>
  </si>
  <si>
    <t>Descricpción</t>
  </si>
  <si>
    <t>Construcción de Bienes Nacionales de Uso No Común</t>
  </si>
  <si>
    <t>Correos y telégrafos</t>
  </si>
  <si>
    <t>Impresión, Encuadernación y reproducción</t>
  </si>
  <si>
    <t>viáticos en el interior</t>
  </si>
  <si>
    <t>Transporte de personas</t>
  </si>
  <si>
    <t>Arrendamiento de Edificios y locales</t>
  </si>
  <si>
    <t>Arrendamiento de otras maquinarias y equipos</t>
  </si>
  <si>
    <t>Mantenimiento y reparación de equipo de oficina</t>
  </si>
  <si>
    <t>Mantenimiento y reparación de otras maquinarias y equipos</t>
  </si>
  <si>
    <t>Servicios médicos sanitarios, retribuciones profesionales y técnicos medico-sanitarios</t>
  </si>
  <si>
    <t>servicios jurídicos</t>
  </si>
  <si>
    <t>servicios de capacitación</t>
  </si>
  <si>
    <t>Actuaciones artísticas y deportivas</t>
  </si>
  <si>
    <t>servicios de atención y protocolo</t>
  </si>
  <si>
    <t>Alimentos para personas</t>
  </si>
  <si>
    <t>productos agropecuarios para comercialización</t>
  </si>
  <si>
    <t>Acabados textiles</t>
  </si>
  <si>
    <t>Prendas de vestir</t>
  </si>
  <si>
    <t>Papel de escritorio</t>
  </si>
  <si>
    <t>Papeles comerciales, cartones y otros</t>
  </si>
  <si>
    <t>Productos de papel o cartón</t>
  </si>
  <si>
    <t>productos de artes gráficas</t>
  </si>
  <si>
    <t>Combustibles y lubricantes</t>
  </si>
  <si>
    <t>Productos medicinales y farmacéuticos</t>
  </si>
  <si>
    <t>Tintes, Pinturas y colorantes</t>
  </si>
  <si>
    <t>Productos plásticos, Nylon, vinil y P.V.C</t>
  </si>
  <si>
    <t>Productos de Loza y porcelana</t>
  </si>
  <si>
    <t>Otros productos metálicos</t>
  </si>
  <si>
    <t>útiles de oficina</t>
  </si>
  <si>
    <t>útiles de limpieza y productos sanitarios</t>
  </si>
  <si>
    <t>útiles deportivos y recreativos</t>
  </si>
  <si>
    <t>útiles menores médico-quirúrgicos y de laboratorio</t>
  </si>
  <si>
    <t>útiles, accesorios y materiales eléctricos</t>
  </si>
  <si>
    <t>accesorios y repuestos en general</t>
  </si>
  <si>
    <t>Otros Materiales y Suministros</t>
  </si>
  <si>
    <t>Equipo de Oficina</t>
  </si>
  <si>
    <t>Equipo educacional, cultural y recreativo</t>
  </si>
  <si>
    <t>Equipo de Cómputo</t>
  </si>
  <si>
    <t>Otras Maquinarias y equipos</t>
  </si>
  <si>
    <t>Equipo/sillas de ruedas</t>
  </si>
  <si>
    <t>Clasificador Presupuestario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</si>
</sst>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Q-486]#,##0.00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</font>
    <font>
      <sz val="5"/>
      <color indexed="8"/>
      <name val="Arial"/>
      <family val="2"/>
    </font>
    <font>
      <b/>
      <sz val="9"/>
      <color indexed="62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3">
    <xf numFmtId="0" fontId="0" fillId="0" borderId="0" xfId="0"/>
    <xf numFmtId="0" fontId="1" fillId="4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9" fillId="0" borderId="0" xfId="0" applyFont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2" borderId="0" xfId="0" applyFont="1" applyFill="1" applyAlignment="1"/>
    <xf numFmtId="0" fontId="11" fillId="0" borderId="14" xfId="0" applyFont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vertical="top" wrapText="1" readingOrder="1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0" fillId="0" borderId="14" xfId="0" applyBorder="1"/>
    <xf numFmtId="0" fontId="0" fillId="0" borderId="14" xfId="0" applyFill="1" applyBorder="1"/>
    <xf numFmtId="3" fontId="0" fillId="0" borderId="14" xfId="0" applyNumberFormat="1" applyBorder="1"/>
    <xf numFmtId="3" fontId="1" fillId="2" borderId="14" xfId="0" applyNumberFormat="1" applyFont="1" applyFill="1" applyBorder="1" applyAlignment="1"/>
    <xf numFmtId="0" fontId="1" fillId="3" borderId="5" xfId="0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165" fontId="8" fillId="2" borderId="14" xfId="1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49" fontId="8" fillId="6" borderId="14" xfId="0" applyNumberFormat="1" applyFont="1" applyFill="1" applyBorder="1" applyAlignment="1">
      <alignment horizontal="center"/>
    </xf>
    <xf numFmtId="0" fontId="0" fillId="6" borderId="14" xfId="0" applyFill="1" applyBorder="1"/>
    <xf numFmtId="164" fontId="0" fillId="0" borderId="0" xfId="0" applyNumberFormat="1"/>
    <xf numFmtId="0" fontId="16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1"/>
  <sheetViews>
    <sheetView topLeftCell="A34" zoomScaleNormal="100" workbookViewId="0">
      <selection activeCell="T12" sqref="T12"/>
    </sheetView>
  </sheetViews>
  <sheetFormatPr baseColWidth="10" defaultRowHeight="15" x14ac:dyDescent="0.25"/>
  <cols>
    <col min="1" max="1" width="5.85546875" style="28" customWidth="1"/>
    <col min="2" max="2" width="9.140625" customWidth="1"/>
    <col min="3" max="3" width="4.28515625" style="28" customWidth="1"/>
    <col min="4" max="4" width="4.7109375" style="28" customWidth="1"/>
    <col min="5" max="5" width="4.28515625" style="28" customWidth="1"/>
    <col min="6" max="6" width="4.7109375" style="28" customWidth="1"/>
    <col min="7" max="7" width="4.140625" style="28" customWidth="1"/>
    <col min="8" max="8" width="6" style="28" customWidth="1"/>
    <col min="9" max="9" width="4.28515625" style="28" customWidth="1"/>
    <col min="10" max="10" width="11.7109375" style="28" customWidth="1"/>
    <col min="11" max="11" width="3.5703125" style="28" customWidth="1"/>
    <col min="12" max="12" width="3.140625" style="28" customWidth="1"/>
    <col min="13" max="13" width="2.7109375" style="28" customWidth="1"/>
    <col min="14" max="14" width="9.28515625" customWidth="1"/>
    <col min="15" max="16" width="9.140625" customWidth="1"/>
    <col min="17" max="17" width="14.85546875" customWidth="1"/>
    <col min="18" max="18" width="7.5703125" customWidth="1"/>
    <col min="19" max="19" width="6.5703125" customWidth="1"/>
    <col min="20" max="20" width="10.85546875" customWidth="1"/>
  </cols>
  <sheetData>
    <row r="1" spans="1:23" x14ac:dyDescent="0.25">
      <c r="A1" s="35" t="s">
        <v>0</v>
      </c>
      <c r="B1" s="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8"/>
      <c r="O1" s="18"/>
      <c r="P1" s="18"/>
      <c r="Q1" s="18"/>
      <c r="R1" s="18"/>
      <c r="S1" s="18"/>
      <c r="T1" s="18"/>
      <c r="U1" s="19"/>
      <c r="V1" s="19"/>
      <c r="W1" s="19"/>
    </row>
    <row r="2" spans="1:23" x14ac:dyDescent="0.25">
      <c r="A2" s="35" t="s">
        <v>1</v>
      </c>
      <c r="B2" s="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8"/>
      <c r="O2" s="18"/>
      <c r="P2" s="18"/>
      <c r="Q2" s="18"/>
      <c r="R2" s="18"/>
      <c r="S2" s="18"/>
      <c r="T2" s="18"/>
      <c r="U2" s="19"/>
      <c r="V2" s="19"/>
      <c r="W2" s="19"/>
    </row>
    <row r="3" spans="1:23" x14ac:dyDescent="0.25">
      <c r="A3" s="21"/>
      <c r="B3" s="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8"/>
      <c r="O3" s="18"/>
      <c r="P3" s="18"/>
      <c r="Q3" s="18"/>
      <c r="R3" s="18"/>
      <c r="S3" s="18"/>
      <c r="T3" s="18"/>
      <c r="U3" s="19"/>
      <c r="V3" s="19"/>
      <c r="W3" s="19"/>
    </row>
    <row r="4" spans="1:23" x14ac:dyDescent="0.25">
      <c r="A4" s="32" t="s">
        <v>33</v>
      </c>
      <c r="B4" s="20"/>
      <c r="C4" s="65" t="s">
        <v>76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9"/>
      <c r="V4" s="19"/>
      <c r="W4" s="19"/>
    </row>
    <row r="5" spans="1:23" x14ac:dyDescent="0.25">
      <c r="A5" s="21"/>
      <c r="B5" s="2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2"/>
      <c r="O5" s="22"/>
      <c r="P5" s="22"/>
      <c r="Q5" s="22"/>
      <c r="R5" s="22"/>
      <c r="S5" s="22"/>
      <c r="T5" s="22"/>
      <c r="U5" s="19"/>
      <c r="V5" s="19"/>
      <c r="W5" s="19"/>
    </row>
    <row r="6" spans="1:23" x14ac:dyDescent="0.25">
      <c r="A6" s="20" t="s">
        <v>34</v>
      </c>
      <c r="B6" s="20"/>
      <c r="C6" s="65" t="s">
        <v>77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9"/>
      <c r="V6" s="19"/>
      <c r="W6" s="19"/>
    </row>
    <row r="7" spans="1:23" x14ac:dyDescent="0.25">
      <c r="A7" s="21"/>
      <c r="B7" s="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8"/>
      <c r="O7" s="18"/>
      <c r="P7" s="18"/>
      <c r="Q7" s="18"/>
      <c r="R7" s="18"/>
      <c r="S7" s="18"/>
      <c r="T7" s="18"/>
      <c r="U7" s="19"/>
      <c r="V7" s="19"/>
      <c r="W7" s="19"/>
    </row>
    <row r="8" spans="1:23" x14ac:dyDescent="0.25">
      <c r="A8" s="31" t="s">
        <v>2</v>
      </c>
      <c r="B8" s="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"/>
      <c r="O8" s="1"/>
      <c r="P8" s="1"/>
      <c r="Q8" s="1"/>
      <c r="R8" s="1"/>
      <c r="S8" s="1"/>
      <c r="T8" s="1"/>
      <c r="U8" s="19"/>
      <c r="V8" s="19"/>
      <c r="W8" s="19"/>
    </row>
    <row r="9" spans="1:23" ht="15.75" thickBot="1" x14ac:dyDescent="0.3">
      <c r="A9" s="27"/>
      <c r="B9" s="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"/>
      <c r="O9" s="3"/>
      <c r="P9" s="2"/>
      <c r="Q9" s="3"/>
      <c r="R9" s="2"/>
      <c r="S9" s="3"/>
      <c r="T9" s="3"/>
      <c r="U9" s="19"/>
      <c r="V9" s="19"/>
      <c r="W9" s="19"/>
    </row>
    <row r="10" spans="1:23" ht="37.5" customHeight="1" thickBot="1" x14ac:dyDescent="0.3">
      <c r="A10" s="67" t="s">
        <v>3</v>
      </c>
      <c r="B10" s="69" t="s">
        <v>4</v>
      </c>
      <c r="C10" s="70"/>
      <c r="D10" s="70"/>
      <c r="E10" s="70"/>
      <c r="F10" s="70"/>
      <c r="G10" s="70"/>
      <c r="H10" s="71"/>
      <c r="I10" s="4"/>
      <c r="J10" s="23"/>
      <c r="K10" s="72" t="s">
        <v>5</v>
      </c>
      <c r="L10" s="73"/>
      <c r="M10" s="74"/>
      <c r="N10" s="69" t="s">
        <v>6</v>
      </c>
      <c r="O10" s="75"/>
      <c r="P10" s="76"/>
      <c r="Q10" s="69" t="s">
        <v>7</v>
      </c>
      <c r="R10" s="75"/>
      <c r="S10" s="75"/>
      <c r="T10" s="77"/>
      <c r="U10" s="19"/>
      <c r="V10" s="19"/>
      <c r="W10" s="19"/>
    </row>
    <row r="11" spans="1:23" ht="96.75" thickBot="1" x14ac:dyDescent="0.3">
      <c r="A11" s="68"/>
      <c r="B11" s="5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7" t="s">
        <v>14</v>
      </c>
      <c r="I11" s="47" t="s">
        <v>15</v>
      </c>
      <c r="J11" s="45" t="s">
        <v>16</v>
      </c>
      <c r="K11" s="48" t="s">
        <v>17</v>
      </c>
      <c r="L11" s="49" t="s">
        <v>18</v>
      </c>
      <c r="M11" s="48" t="s">
        <v>19</v>
      </c>
      <c r="N11" s="8" t="s">
        <v>20</v>
      </c>
      <c r="O11" s="9" t="s">
        <v>21</v>
      </c>
      <c r="P11" s="10" t="s">
        <v>22</v>
      </c>
      <c r="Q11" s="11" t="s">
        <v>23</v>
      </c>
      <c r="R11" s="9" t="s">
        <v>24</v>
      </c>
      <c r="S11" s="9" t="s">
        <v>25</v>
      </c>
      <c r="T11" s="12" t="s">
        <v>26</v>
      </c>
      <c r="U11" s="19"/>
      <c r="V11" s="19"/>
      <c r="W11" s="19"/>
    </row>
    <row r="12" spans="1:23" ht="108.75" x14ac:dyDescent="0.25">
      <c r="A12" s="50">
        <v>1</v>
      </c>
      <c r="B12" s="14" t="s">
        <v>32</v>
      </c>
      <c r="C12" s="29">
        <v>20</v>
      </c>
      <c r="D12" s="30" t="s">
        <v>27</v>
      </c>
      <c r="E12" s="30" t="s">
        <v>28</v>
      </c>
      <c r="F12" s="30" t="s">
        <v>28</v>
      </c>
      <c r="G12" s="30" t="s">
        <v>29</v>
      </c>
      <c r="H12" s="30" t="s">
        <v>82</v>
      </c>
      <c r="I12" s="46" t="s">
        <v>35</v>
      </c>
      <c r="J12" s="46" t="s">
        <v>36</v>
      </c>
      <c r="K12" s="30" t="s">
        <v>48</v>
      </c>
      <c r="L12" s="30" t="s">
        <v>37</v>
      </c>
      <c r="M12" s="30" t="s">
        <v>38</v>
      </c>
      <c r="N12" s="17">
        <v>0</v>
      </c>
      <c r="O12" s="17">
        <v>20000</v>
      </c>
      <c r="P12" s="17">
        <v>19991.2</v>
      </c>
      <c r="Q12" s="33" t="s">
        <v>39</v>
      </c>
      <c r="R12" s="24"/>
      <c r="S12" s="15"/>
      <c r="T12" s="34"/>
      <c r="U12" s="19"/>
      <c r="V12" s="19"/>
      <c r="W12" s="19"/>
    </row>
    <row r="13" spans="1:23" ht="108.75" x14ac:dyDescent="0.25">
      <c r="A13" s="14">
        <v>2</v>
      </c>
      <c r="B13" s="14" t="s">
        <v>32</v>
      </c>
      <c r="C13" s="29">
        <v>20</v>
      </c>
      <c r="D13" s="30" t="s">
        <v>27</v>
      </c>
      <c r="E13" s="30" t="s">
        <v>28</v>
      </c>
      <c r="F13" s="30" t="s">
        <v>28</v>
      </c>
      <c r="G13" s="30" t="s">
        <v>29</v>
      </c>
      <c r="H13" s="30" t="s">
        <v>82</v>
      </c>
      <c r="I13" s="30" t="s">
        <v>41</v>
      </c>
      <c r="J13" s="30" t="s">
        <v>36</v>
      </c>
      <c r="K13" s="30" t="s">
        <v>48</v>
      </c>
      <c r="L13" s="30" t="s">
        <v>37</v>
      </c>
      <c r="M13" s="30" t="s">
        <v>38</v>
      </c>
      <c r="N13" s="17">
        <v>0</v>
      </c>
      <c r="O13" s="17">
        <v>350</v>
      </c>
      <c r="P13" s="17">
        <v>350</v>
      </c>
      <c r="Q13" s="33" t="s">
        <v>39</v>
      </c>
      <c r="R13" s="24"/>
      <c r="S13" s="15"/>
      <c r="T13" s="34" t="s">
        <v>40</v>
      </c>
      <c r="U13" s="19"/>
      <c r="V13" s="19"/>
      <c r="W13" s="19"/>
    </row>
    <row r="14" spans="1:23" ht="108.75" x14ac:dyDescent="0.25">
      <c r="A14" s="14">
        <v>3</v>
      </c>
      <c r="B14" s="14" t="s">
        <v>32</v>
      </c>
      <c r="C14" s="29">
        <v>20</v>
      </c>
      <c r="D14" s="30" t="s">
        <v>27</v>
      </c>
      <c r="E14" s="30" t="s">
        <v>28</v>
      </c>
      <c r="F14" s="30" t="s">
        <v>28</v>
      </c>
      <c r="G14" s="30" t="s">
        <v>29</v>
      </c>
      <c r="H14" s="30" t="s">
        <v>82</v>
      </c>
      <c r="I14" s="30" t="s">
        <v>42</v>
      </c>
      <c r="J14" s="30" t="s">
        <v>36</v>
      </c>
      <c r="K14" s="30" t="s">
        <v>48</v>
      </c>
      <c r="L14" s="30" t="s">
        <v>37</v>
      </c>
      <c r="M14" s="30" t="s">
        <v>38</v>
      </c>
      <c r="N14" s="17">
        <v>0</v>
      </c>
      <c r="O14" s="17">
        <v>3800</v>
      </c>
      <c r="P14" s="17">
        <v>125</v>
      </c>
      <c r="Q14" s="33" t="s">
        <v>39</v>
      </c>
      <c r="R14" s="24"/>
      <c r="S14" s="15"/>
      <c r="T14" s="34" t="s">
        <v>40</v>
      </c>
      <c r="U14" s="19"/>
      <c r="V14" s="19"/>
      <c r="W14" s="19"/>
    </row>
    <row r="15" spans="1:23" ht="108.75" x14ac:dyDescent="0.25">
      <c r="A15" s="14">
        <v>4</v>
      </c>
      <c r="B15" s="14" t="s">
        <v>32</v>
      </c>
      <c r="C15" s="29">
        <v>20</v>
      </c>
      <c r="D15" s="30" t="s">
        <v>27</v>
      </c>
      <c r="E15" s="30" t="s">
        <v>28</v>
      </c>
      <c r="F15" s="30" t="s">
        <v>28</v>
      </c>
      <c r="G15" s="30" t="s">
        <v>29</v>
      </c>
      <c r="H15" s="30" t="s">
        <v>82</v>
      </c>
      <c r="I15" s="30" t="s">
        <v>104</v>
      </c>
      <c r="J15" s="30" t="s">
        <v>84</v>
      </c>
      <c r="K15" s="30" t="s">
        <v>48</v>
      </c>
      <c r="L15" s="30" t="s">
        <v>37</v>
      </c>
      <c r="M15" s="30" t="s">
        <v>38</v>
      </c>
      <c r="N15" s="17">
        <v>0</v>
      </c>
      <c r="O15" s="17">
        <v>1200</v>
      </c>
      <c r="P15" s="17">
        <v>0</v>
      </c>
      <c r="Q15" s="33" t="s">
        <v>39</v>
      </c>
      <c r="R15" s="24"/>
      <c r="S15" s="15"/>
      <c r="T15" s="34" t="s">
        <v>40</v>
      </c>
      <c r="U15" s="19"/>
      <c r="V15" s="19"/>
      <c r="W15" s="19"/>
    </row>
    <row r="16" spans="1:23" ht="108.75" x14ac:dyDescent="0.25">
      <c r="A16" s="14">
        <v>5</v>
      </c>
      <c r="B16" s="14" t="s">
        <v>32</v>
      </c>
      <c r="C16" s="29">
        <v>20</v>
      </c>
      <c r="D16" s="30" t="s">
        <v>27</v>
      </c>
      <c r="E16" s="30" t="s">
        <v>28</v>
      </c>
      <c r="F16" s="30" t="s">
        <v>28</v>
      </c>
      <c r="G16" s="30" t="s">
        <v>29</v>
      </c>
      <c r="H16" s="30" t="s">
        <v>82</v>
      </c>
      <c r="I16" s="30" t="s">
        <v>78</v>
      </c>
      <c r="J16" s="30" t="s">
        <v>30</v>
      </c>
      <c r="K16" s="30" t="s">
        <v>48</v>
      </c>
      <c r="L16" s="30" t="s">
        <v>37</v>
      </c>
      <c r="M16" s="30" t="s">
        <v>38</v>
      </c>
      <c r="N16" s="17">
        <v>0</v>
      </c>
      <c r="O16" s="17">
        <v>600</v>
      </c>
      <c r="P16" s="17">
        <v>305</v>
      </c>
      <c r="Q16" s="33" t="s">
        <v>39</v>
      </c>
      <c r="R16" s="24"/>
      <c r="S16" s="15"/>
      <c r="T16" s="34" t="s">
        <v>40</v>
      </c>
      <c r="U16" s="19"/>
      <c r="V16" s="19"/>
      <c r="W16" s="19"/>
    </row>
    <row r="17" spans="1:23" ht="125.25" x14ac:dyDescent="0.25">
      <c r="A17" s="14">
        <v>6</v>
      </c>
      <c r="B17" s="14" t="s">
        <v>32</v>
      </c>
      <c r="C17" s="29">
        <v>20</v>
      </c>
      <c r="D17" s="30" t="s">
        <v>27</v>
      </c>
      <c r="E17" s="30" t="s">
        <v>28</v>
      </c>
      <c r="F17" s="30" t="s">
        <v>28</v>
      </c>
      <c r="G17" s="30" t="s">
        <v>29</v>
      </c>
      <c r="H17" s="30" t="s">
        <v>82</v>
      </c>
      <c r="I17" s="30" t="s">
        <v>79</v>
      </c>
      <c r="J17" s="30" t="s">
        <v>30</v>
      </c>
      <c r="K17" s="30" t="s">
        <v>48</v>
      </c>
      <c r="L17" s="30" t="s">
        <v>31</v>
      </c>
      <c r="M17" s="30" t="s">
        <v>46</v>
      </c>
      <c r="N17" s="17">
        <v>35400</v>
      </c>
      <c r="O17" s="17">
        <v>153200</v>
      </c>
      <c r="P17" s="17">
        <v>152982.72</v>
      </c>
      <c r="Q17" s="33" t="s">
        <v>39</v>
      </c>
      <c r="R17" s="24"/>
      <c r="S17" s="15"/>
      <c r="T17" s="33" t="s">
        <v>39</v>
      </c>
      <c r="U17" s="19"/>
      <c r="V17" s="19"/>
      <c r="W17" s="19"/>
    </row>
    <row r="18" spans="1:23" ht="125.25" x14ac:dyDescent="0.25">
      <c r="A18" s="14">
        <v>7</v>
      </c>
      <c r="B18" s="14" t="s">
        <v>32</v>
      </c>
      <c r="C18" s="29">
        <v>20</v>
      </c>
      <c r="D18" s="30" t="s">
        <v>27</v>
      </c>
      <c r="E18" s="30" t="s">
        <v>28</v>
      </c>
      <c r="F18" s="30" t="s">
        <v>28</v>
      </c>
      <c r="G18" s="30" t="s">
        <v>29</v>
      </c>
      <c r="H18" s="30" t="s">
        <v>82</v>
      </c>
      <c r="I18" s="30" t="s">
        <v>80</v>
      </c>
      <c r="J18" s="30" t="s">
        <v>81</v>
      </c>
      <c r="K18" s="30" t="s">
        <v>48</v>
      </c>
      <c r="L18" s="30" t="s">
        <v>37</v>
      </c>
      <c r="M18" s="30" t="s">
        <v>38</v>
      </c>
      <c r="N18" s="17">
        <v>0</v>
      </c>
      <c r="O18" s="17">
        <v>15000</v>
      </c>
      <c r="P18" s="17">
        <v>11070</v>
      </c>
      <c r="Q18" s="33" t="s">
        <v>39</v>
      </c>
      <c r="R18" s="24"/>
      <c r="S18" s="15"/>
      <c r="T18" s="33" t="s">
        <v>39</v>
      </c>
      <c r="U18" s="19"/>
      <c r="V18" s="19"/>
      <c r="W18" s="19"/>
    </row>
    <row r="19" spans="1:23" ht="108.75" x14ac:dyDescent="0.25">
      <c r="A19" s="14">
        <v>8</v>
      </c>
      <c r="B19" s="14" t="s">
        <v>32</v>
      </c>
      <c r="C19" s="29">
        <v>20</v>
      </c>
      <c r="D19" s="30" t="s">
        <v>27</v>
      </c>
      <c r="E19" s="30" t="s">
        <v>28</v>
      </c>
      <c r="F19" s="30" t="s">
        <v>28</v>
      </c>
      <c r="G19" s="30" t="s">
        <v>29</v>
      </c>
      <c r="H19" s="30" t="s">
        <v>82</v>
      </c>
      <c r="I19" s="30" t="s">
        <v>43</v>
      </c>
      <c r="J19" s="30" t="s">
        <v>36</v>
      </c>
      <c r="K19" s="30" t="s">
        <v>48</v>
      </c>
      <c r="L19" s="30" t="s">
        <v>37</v>
      </c>
      <c r="M19" s="30" t="s">
        <v>38</v>
      </c>
      <c r="N19" s="17">
        <v>0</v>
      </c>
      <c r="O19" s="17">
        <v>10000</v>
      </c>
      <c r="P19" s="17">
        <v>4260</v>
      </c>
      <c r="Q19" s="33" t="s">
        <v>39</v>
      </c>
      <c r="R19" s="24"/>
      <c r="S19" s="15"/>
      <c r="T19" s="34" t="s">
        <v>40</v>
      </c>
      <c r="U19" s="19"/>
      <c r="V19" s="19"/>
      <c r="W19" s="19"/>
    </row>
    <row r="20" spans="1:23" ht="108.75" x14ac:dyDescent="0.25">
      <c r="A20" s="14">
        <v>9</v>
      </c>
      <c r="B20" s="14" t="s">
        <v>32</v>
      </c>
      <c r="C20" s="29">
        <v>20</v>
      </c>
      <c r="D20" s="30" t="s">
        <v>27</v>
      </c>
      <c r="E20" s="30" t="s">
        <v>28</v>
      </c>
      <c r="F20" s="30" t="s">
        <v>28</v>
      </c>
      <c r="G20" s="30" t="s">
        <v>29</v>
      </c>
      <c r="H20" s="30" t="s">
        <v>82</v>
      </c>
      <c r="I20" s="30" t="s">
        <v>83</v>
      </c>
      <c r="J20" s="30" t="s">
        <v>84</v>
      </c>
      <c r="K20" s="30" t="s">
        <v>48</v>
      </c>
      <c r="L20" s="30" t="s">
        <v>37</v>
      </c>
      <c r="M20" s="30" t="s">
        <v>38</v>
      </c>
      <c r="N20" s="17">
        <v>0</v>
      </c>
      <c r="O20" s="17">
        <v>4650</v>
      </c>
      <c r="P20" s="17">
        <v>0</v>
      </c>
      <c r="Q20" s="33" t="s">
        <v>39</v>
      </c>
      <c r="R20" s="24"/>
      <c r="S20" s="15"/>
      <c r="T20" s="34" t="s">
        <v>40</v>
      </c>
      <c r="U20" s="19"/>
      <c r="V20" s="19"/>
      <c r="W20" s="19"/>
    </row>
    <row r="21" spans="1:23" ht="108.75" x14ac:dyDescent="0.25">
      <c r="A21" s="14">
        <v>10</v>
      </c>
      <c r="B21" s="14" t="s">
        <v>32</v>
      </c>
      <c r="C21" s="29">
        <v>20</v>
      </c>
      <c r="D21" s="30" t="s">
        <v>27</v>
      </c>
      <c r="E21" s="30" t="s">
        <v>28</v>
      </c>
      <c r="F21" s="30" t="s">
        <v>28</v>
      </c>
      <c r="G21" s="30" t="s">
        <v>29</v>
      </c>
      <c r="H21" s="30" t="s">
        <v>82</v>
      </c>
      <c r="I21" s="30" t="s">
        <v>44</v>
      </c>
      <c r="J21" s="30" t="s">
        <v>36</v>
      </c>
      <c r="K21" s="30" t="s">
        <v>48</v>
      </c>
      <c r="L21" s="30" t="s">
        <v>37</v>
      </c>
      <c r="M21" s="30" t="s">
        <v>38</v>
      </c>
      <c r="N21" s="17">
        <v>0</v>
      </c>
      <c r="O21" s="17">
        <v>3000</v>
      </c>
      <c r="P21" s="17">
        <v>1429.05</v>
      </c>
      <c r="Q21" s="33" t="s">
        <v>39</v>
      </c>
      <c r="R21" s="24"/>
      <c r="S21" s="15"/>
      <c r="T21" s="34" t="s">
        <v>40</v>
      </c>
      <c r="U21" s="19"/>
      <c r="V21" s="19"/>
      <c r="W21" s="19"/>
    </row>
    <row r="22" spans="1:23" ht="108.75" x14ac:dyDescent="0.25">
      <c r="A22" s="14">
        <v>11</v>
      </c>
      <c r="B22" s="14" t="s">
        <v>32</v>
      </c>
      <c r="C22" s="29">
        <v>20</v>
      </c>
      <c r="D22" s="30" t="s">
        <v>27</v>
      </c>
      <c r="E22" s="30" t="s">
        <v>28</v>
      </c>
      <c r="F22" s="30" t="s">
        <v>28</v>
      </c>
      <c r="G22" s="30" t="s">
        <v>29</v>
      </c>
      <c r="H22" s="30" t="s">
        <v>82</v>
      </c>
      <c r="I22" s="30" t="s">
        <v>85</v>
      </c>
      <c r="J22" s="30" t="s">
        <v>84</v>
      </c>
      <c r="K22" s="30" t="s">
        <v>48</v>
      </c>
      <c r="L22" s="30" t="s">
        <v>37</v>
      </c>
      <c r="M22" s="30" t="s">
        <v>38</v>
      </c>
      <c r="N22" s="17">
        <v>0</v>
      </c>
      <c r="O22" s="17">
        <v>1000</v>
      </c>
      <c r="P22" s="17">
        <v>0</v>
      </c>
      <c r="Q22" s="33" t="s">
        <v>39</v>
      </c>
      <c r="R22" s="24"/>
      <c r="S22" s="15"/>
      <c r="T22" s="34" t="s">
        <v>40</v>
      </c>
      <c r="U22" s="19"/>
      <c r="V22" s="19"/>
      <c r="W22" s="19"/>
    </row>
    <row r="23" spans="1:23" ht="108.75" x14ac:dyDescent="0.25">
      <c r="A23" s="14">
        <v>12</v>
      </c>
      <c r="B23" s="14" t="s">
        <v>32</v>
      </c>
      <c r="C23" s="29">
        <v>20</v>
      </c>
      <c r="D23" s="30" t="s">
        <v>27</v>
      </c>
      <c r="E23" s="30" t="s">
        <v>28</v>
      </c>
      <c r="F23" s="30" t="s">
        <v>28</v>
      </c>
      <c r="G23" s="30" t="s">
        <v>29</v>
      </c>
      <c r="H23" s="30" t="s">
        <v>82</v>
      </c>
      <c r="I23" s="30" t="s">
        <v>86</v>
      </c>
      <c r="J23" s="30" t="s">
        <v>84</v>
      </c>
      <c r="K23" s="30" t="s">
        <v>48</v>
      </c>
      <c r="L23" s="30" t="s">
        <v>37</v>
      </c>
      <c r="M23" s="30" t="s">
        <v>38</v>
      </c>
      <c r="N23" s="17">
        <v>0</v>
      </c>
      <c r="O23" s="17">
        <v>2000</v>
      </c>
      <c r="P23" s="17">
        <v>0</v>
      </c>
      <c r="Q23" s="33" t="s">
        <v>39</v>
      </c>
      <c r="R23" s="24"/>
      <c r="S23" s="15"/>
      <c r="T23" s="34" t="s">
        <v>40</v>
      </c>
      <c r="U23" s="19"/>
      <c r="V23" s="19"/>
      <c r="W23" s="19"/>
    </row>
    <row r="24" spans="1:23" ht="108.75" x14ac:dyDescent="0.25">
      <c r="A24" s="14">
        <v>13</v>
      </c>
      <c r="B24" s="14" t="s">
        <v>32</v>
      </c>
      <c r="C24" s="29">
        <v>20</v>
      </c>
      <c r="D24" s="30" t="s">
        <v>27</v>
      </c>
      <c r="E24" s="30" t="s">
        <v>28</v>
      </c>
      <c r="F24" s="30" t="s">
        <v>28</v>
      </c>
      <c r="G24" s="30" t="s">
        <v>29</v>
      </c>
      <c r="H24" s="30" t="s">
        <v>82</v>
      </c>
      <c r="I24" s="30" t="s">
        <v>87</v>
      </c>
      <c r="J24" s="30" t="s">
        <v>84</v>
      </c>
      <c r="K24" s="30" t="s">
        <v>48</v>
      </c>
      <c r="L24" s="30" t="s">
        <v>37</v>
      </c>
      <c r="M24" s="30" t="s">
        <v>38</v>
      </c>
      <c r="N24" s="17">
        <v>0</v>
      </c>
      <c r="O24" s="17">
        <v>6000</v>
      </c>
      <c r="P24" s="17">
        <v>0</v>
      </c>
      <c r="Q24" s="33" t="s">
        <v>39</v>
      </c>
      <c r="R24" s="24"/>
      <c r="S24" s="15"/>
      <c r="T24" s="34" t="s">
        <v>40</v>
      </c>
      <c r="U24" s="19"/>
      <c r="V24" s="19"/>
      <c r="W24" s="19"/>
    </row>
    <row r="25" spans="1:23" ht="108.75" x14ac:dyDescent="0.25">
      <c r="A25" s="14">
        <v>14</v>
      </c>
      <c r="B25" s="14" t="s">
        <v>32</v>
      </c>
      <c r="C25" s="29">
        <v>20</v>
      </c>
      <c r="D25" s="30" t="s">
        <v>27</v>
      </c>
      <c r="E25" s="30" t="s">
        <v>28</v>
      </c>
      <c r="F25" s="30" t="s">
        <v>28</v>
      </c>
      <c r="G25" s="30" t="s">
        <v>29</v>
      </c>
      <c r="H25" s="30" t="s">
        <v>82</v>
      </c>
      <c r="I25" s="30" t="s">
        <v>35</v>
      </c>
      <c r="J25" s="30" t="s">
        <v>88</v>
      </c>
      <c r="K25" s="30" t="s">
        <v>48</v>
      </c>
      <c r="L25" s="30" t="s">
        <v>37</v>
      </c>
      <c r="M25" s="30" t="s">
        <v>38</v>
      </c>
      <c r="N25" s="17">
        <v>0</v>
      </c>
      <c r="O25" s="17">
        <v>185</v>
      </c>
      <c r="P25" s="17">
        <v>185</v>
      </c>
      <c r="Q25" s="33" t="s">
        <v>39</v>
      </c>
      <c r="R25" s="24"/>
      <c r="S25" s="15"/>
      <c r="T25" s="34" t="s">
        <v>40</v>
      </c>
      <c r="U25" s="19"/>
      <c r="V25" s="19"/>
      <c r="W25" s="19"/>
    </row>
    <row r="26" spans="1:23" ht="108.75" x14ac:dyDescent="0.25">
      <c r="A26" s="14">
        <v>15</v>
      </c>
      <c r="B26" s="14" t="s">
        <v>32</v>
      </c>
      <c r="C26" s="29">
        <v>20</v>
      </c>
      <c r="D26" s="30" t="s">
        <v>27</v>
      </c>
      <c r="E26" s="30" t="s">
        <v>28</v>
      </c>
      <c r="F26" s="30" t="s">
        <v>28</v>
      </c>
      <c r="G26" s="30" t="s">
        <v>29</v>
      </c>
      <c r="H26" s="30" t="s">
        <v>82</v>
      </c>
      <c r="I26" s="30" t="s">
        <v>89</v>
      </c>
      <c r="J26" s="30" t="s">
        <v>30</v>
      </c>
      <c r="K26" s="30" t="s">
        <v>48</v>
      </c>
      <c r="L26" s="30" t="s">
        <v>31</v>
      </c>
      <c r="M26" s="30" t="s">
        <v>46</v>
      </c>
      <c r="N26" s="17">
        <v>3000</v>
      </c>
      <c r="O26" s="17">
        <v>14000</v>
      </c>
      <c r="P26" s="17">
        <v>14000</v>
      </c>
      <c r="Q26" s="33" t="s">
        <v>39</v>
      </c>
      <c r="R26" s="24"/>
      <c r="S26" s="15"/>
      <c r="T26" s="34" t="s">
        <v>40</v>
      </c>
      <c r="U26" s="19"/>
      <c r="V26" s="19"/>
      <c r="W26" s="19"/>
    </row>
    <row r="27" spans="1:23" ht="108.75" x14ac:dyDescent="0.25">
      <c r="A27" s="14">
        <v>1</v>
      </c>
      <c r="B27" s="14" t="s">
        <v>32</v>
      </c>
      <c r="C27" s="29">
        <v>20</v>
      </c>
      <c r="D27" s="30" t="s">
        <v>27</v>
      </c>
      <c r="E27" s="30" t="s">
        <v>28</v>
      </c>
      <c r="F27" s="30" t="s">
        <v>28</v>
      </c>
      <c r="G27" s="30" t="s">
        <v>29</v>
      </c>
      <c r="H27" s="30" t="s">
        <v>82</v>
      </c>
      <c r="I27" s="30" t="s">
        <v>45</v>
      </c>
      <c r="J27" s="30" t="s">
        <v>30</v>
      </c>
      <c r="K27" s="30" t="s">
        <v>48</v>
      </c>
      <c r="L27" s="30" t="s">
        <v>31</v>
      </c>
      <c r="M27" s="30" t="s">
        <v>46</v>
      </c>
      <c r="N27" s="17">
        <v>9000</v>
      </c>
      <c r="O27" s="17">
        <v>9000</v>
      </c>
      <c r="P27" s="17">
        <v>2650</v>
      </c>
      <c r="Q27" s="33" t="s">
        <v>39</v>
      </c>
      <c r="R27" s="24"/>
      <c r="S27" s="15"/>
      <c r="T27" s="34" t="s">
        <v>40</v>
      </c>
      <c r="U27" s="19"/>
      <c r="V27" s="19"/>
      <c r="W27" s="19"/>
    </row>
    <row r="28" spans="1:23" ht="108.75" x14ac:dyDescent="0.25">
      <c r="A28" s="14">
        <v>2</v>
      </c>
      <c r="B28" s="14" t="s">
        <v>32</v>
      </c>
      <c r="C28" s="29">
        <v>20</v>
      </c>
      <c r="D28" s="30" t="s">
        <v>27</v>
      </c>
      <c r="E28" s="30" t="s">
        <v>28</v>
      </c>
      <c r="F28" s="30" t="s">
        <v>28</v>
      </c>
      <c r="G28" s="30" t="s">
        <v>29</v>
      </c>
      <c r="H28" s="30" t="s">
        <v>82</v>
      </c>
      <c r="I28" s="30" t="s">
        <v>87</v>
      </c>
      <c r="J28" s="30" t="s">
        <v>30</v>
      </c>
      <c r="K28" s="30" t="s">
        <v>48</v>
      </c>
      <c r="L28" s="30" t="s">
        <v>31</v>
      </c>
      <c r="M28" s="30" t="s">
        <v>46</v>
      </c>
      <c r="N28" s="17">
        <v>4000</v>
      </c>
      <c r="O28" s="17">
        <v>4000</v>
      </c>
      <c r="P28" s="17">
        <v>0</v>
      </c>
      <c r="Q28" s="33" t="s">
        <v>39</v>
      </c>
      <c r="R28" s="24"/>
      <c r="S28" s="15"/>
      <c r="T28" s="34" t="s">
        <v>40</v>
      </c>
      <c r="U28" s="19"/>
      <c r="V28" s="19"/>
      <c r="W28" s="19"/>
    </row>
    <row r="29" spans="1:23" ht="108.75" x14ac:dyDescent="0.25">
      <c r="A29" s="14">
        <v>3</v>
      </c>
      <c r="B29" s="14" t="s">
        <v>32</v>
      </c>
      <c r="C29" s="29">
        <v>20</v>
      </c>
      <c r="D29" s="30" t="s">
        <v>27</v>
      </c>
      <c r="E29" s="30" t="s">
        <v>28</v>
      </c>
      <c r="F29" s="30" t="s">
        <v>28</v>
      </c>
      <c r="G29" s="30" t="s">
        <v>29</v>
      </c>
      <c r="H29" s="30" t="s">
        <v>82</v>
      </c>
      <c r="I29" s="30" t="s">
        <v>47</v>
      </c>
      <c r="J29" s="30" t="s">
        <v>81</v>
      </c>
      <c r="K29" s="30" t="s">
        <v>48</v>
      </c>
      <c r="L29" s="30" t="s">
        <v>31</v>
      </c>
      <c r="M29" s="30" t="s">
        <v>46</v>
      </c>
      <c r="N29" s="17">
        <v>15000</v>
      </c>
      <c r="O29" s="17">
        <v>15000</v>
      </c>
      <c r="P29" s="17">
        <v>13055.78</v>
      </c>
      <c r="Q29" s="33" t="s">
        <v>39</v>
      </c>
      <c r="R29" s="24"/>
      <c r="S29" s="15"/>
      <c r="T29" s="34" t="s">
        <v>40</v>
      </c>
      <c r="U29" s="19"/>
      <c r="V29" s="19"/>
      <c r="W29" s="19"/>
    </row>
    <row r="30" spans="1:23" ht="108.75" x14ac:dyDescent="0.25">
      <c r="A30" s="14">
        <v>4</v>
      </c>
      <c r="B30" s="14" t="s">
        <v>32</v>
      </c>
      <c r="C30" s="29">
        <v>20</v>
      </c>
      <c r="D30" s="30" t="s">
        <v>27</v>
      </c>
      <c r="E30" s="30" t="s">
        <v>28</v>
      </c>
      <c r="F30" s="30" t="s">
        <v>28</v>
      </c>
      <c r="G30" s="30" t="s">
        <v>29</v>
      </c>
      <c r="H30" s="30" t="s">
        <v>82</v>
      </c>
      <c r="I30" s="30" t="s">
        <v>90</v>
      </c>
      <c r="J30" s="30" t="s">
        <v>91</v>
      </c>
      <c r="K30" s="30" t="s">
        <v>48</v>
      </c>
      <c r="L30" s="30" t="s">
        <v>31</v>
      </c>
      <c r="M30" s="30" t="s">
        <v>46</v>
      </c>
      <c r="N30" s="17">
        <v>200</v>
      </c>
      <c r="O30" s="17">
        <v>200</v>
      </c>
      <c r="P30" s="17">
        <v>150</v>
      </c>
      <c r="Q30" s="33" t="s">
        <v>39</v>
      </c>
      <c r="R30" s="24"/>
      <c r="S30" s="15"/>
      <c r="T30" s="34" t="s">
        <v>40</v>
      </c>
      <c r="U30" s="19"/>
      <c r="V30" s="19"/>
      <c r="W30" s="19"/>
    </row>
    <row r="31" spans="1:23" ht="108.75" x14ac:dyDescent="0.25">
      <c r="A31" s="14">
        <v>5</v>
      </c>
      <c r="B31" s="14" t="s">
        <v>32</v>
      </c>
      <c r="C31" s="29">
        <v>20</v>
      </c>
      <c r="D31" s="30" t="s">
        <v>27</v>
      </c>
      <c r="E31" s="30" t="s">
        <v>28</v>
      </c>
      <c r="F31" s="30" t="s">
        <v>28</v>
      </c>
      <c r="G31" s="30" t="s">
        <v>29</v>
      </c>
      <c r="H31" s="30" t="s">
        <v>82</v>
      </c>
      <c r="I31" s="30" t="s">
        <v>85</v>
      </c>
      <c r="J31" s="30" t="s">
        <v>30</v>
      </c>
      <c r="K31" s="30" t="s">
        <v>48</v>
      </c>
      <c r="L31" s="30" t="s">
        <v>31</v>
      </c>
      <c r="M31" s="30" t="s">
        <v>46</v>
      </c>
      <c r="N31" s="17">
        <v>2000</v>
      </c>
      <c r="O31" s="17">
        <v>2000</v>
      </c>
      <c r="P31" s="17">
        <v>0</v>
      </c>
      <c r="Q31" s="33" t="s">
        <v>39</v>
      </c>
      <c r="R31" s="24"/>
      <c r="S31" s="15"/>
      <c r="T31" s="34" t="s">
        <v>40</v>
      </c>
      <c r="U31" s="19"/>
      <c r="V31" s="19"/>
      <c r="W31" s="19"/>
    </row>
    <row r="32" spans="1:23" ht="108.75" x14ac:dyDescent="0.25">
      <c r="A32" s="14">
        <v>6</v>
      </c>
      <c r="B32" s="14" t="s">
        <v>32</v>
      </c>
      <c r="C32" s="29">
        <v>1</v>
      </c>
      <c r="D32" s="30" t="s">
        <v>27</v>
      </c>
      <c r="E32" s="30" t="s">
        <v>29</v>
      </c>
      <c r="F32" s="30" t="s">
        <v>92</v>
      </c>
      <c r="G32" s="30" t="s">
        <v>29</v>
      </c>
      <c r="H32" s="30" t="s">
        <v>82</v>
      </c>
      <c r="I32" s="30" t="s">
        <v>92</v>
      </c>
      <c r="J32" s="30" t="s">
        <v>91</v>
      </c>
      <c r="K32" s="30" t="s">
        <v>48</v>
      </c>
      <c r="L32" s="30" t="s">
        <v>31</v>
      </c>
      <c r="M32" s="30" t="s">
        <v>46</v>
      </c>
      <c r="N32" s="17">
        <v>63000</v>
      </c>
      <c r="O32" s="17">
        <v>63000</v>
      </c>
      <c r="P32" s="17">
        <v>66000</v>
      </c>
      <c r="Q32" s="33" t="s">
        <v>39</v>
      </c>
      <c r="R32" s="24"/>
      <c r="S32" s="15"/>
      <c r="T32" s="34" t="s">
        <v>40</v>
      </c>
      <c r="U32" s="19"/>
      <c r="V32" s="19"/>
      <c r="W32" s="19"/>
    </row>
    <row r="33" spans="1:23" ht="108.75" x14ac:dyDescent="0.25">
      <c r="A33" s="14">
        <v>7</v>
      </c>
      <c r="B33" s="14" t="s">
        <v>32</v>
      </c>
      <c r="C33" s="29">
        <v>1</v>
      </c>
      <c r="D33" s="30" t="s">
        <v>27</v>
      </c>
      <c r="E33" s="30" t="s">
        <v>29</v>
      </c>
      <c r="F33" s="30" t="s">
        <v>92</v>
      </c>
      <c r="G33" s="30" t="s">
        <v>29</v>
      </c>
      <c r="H33" s="30" t="s">
        <v>82</v>
      </c>
      <c r="I33" s="30" t="s">
        <v>93</v>
      </c>
      <c r="J33" s="30" t="s">
        <v>91</v>
      </c>
      <c r="K33" s="30" t="s">
        <v>48</v>
      </c>
      <c r="L33" s="30" t="s">
        <v>31</v>
      </c>
      <c r="M33" s="30" t="s">
        <v>46</v>
      </c>
      <c r="N33" s="17">
        <v>3000</v>
      </c>
      <c r="O33" s="17">
        <v>3000</v>
      </c>
      <c r="P33" s="17">
        <v>3000</v>
      </c>
      <c r="Q33" s="33" t="s">
        <v>39</v>
      </c>
      <c r="R33" s="24"/>
      <c r="S33" s="15"/>
      <c r="T33" s="34" t="s">
        <v>40</v>
      </c>
      <c r="U33" s="19"/>
      <c r="V33" s="19"/>
      <c r="W33" s="19"/>
    </row>
    <row r="34" spans="1:23" ht="108.75" x14ac:dyDescent="0.25">
      <c r="A34" s="14">
        <v>8</v>
      </c>
      <c r="B34" s="14" t="s">
        <v>32</v>
      </c>
      <c r="C34" s="29">
        <v>1</v>
      </c>
      <c r="D34" s="30" t="s">
        <v>27</v>
      </c>
      <c r="E34" s="30" t="s">
        <v>29</v>
      </c>
      <c r="F34" s="30" t="s">
        <v>92</v>
      </c>
      <c r="G34" s="30" t="s">
        <v>29</v>
      </c>
      <c r="H34" s="30" t="s">
        <v>82</v>
      </c>
      <c r="I34" s="30" t="s">
        <v>94</v>
      </c>
      <c r="J34" s="30" t="s">
        <v>91</v>
      </c>
      <c r="K34" s="30" t="s">
        <v>48</v>
      </c>
      <c r="L34" s="30" t="s">
        <v>31</v>
      </c>
      <c r="M34" s="30" t="s">
        <v>46</v>
      </c>
      <c r="N34" s="17">
        <v>5250</v>
      </c>
      <c r="O34" s="17">
        <v>5450</v>
      </c>
      <c r="P34" s="17">
        <v>5437.5</v>
      </c>
      <c r="Q34" s="33" t="s">
        <v>39</v>
      </c>
      <c r="R34" s="24"/>
      <c r="S34" s="15"/>
      <c r="T34" s="34" t="s">
        <v>40</v>
      </c>
    </row>
    <row r="35" spans="1:23" ht="108.75" x14ac:dyDescent="0.25">
      <c r="A35" s="14">
        <v>9</v>
      </c>
      <c r="B35" s="14" t="s">
        <v>32</v>
      </c>
      <c r="C35" s="29">
        <v>20</v>
      </c>
      <c r="D35" s="30" t="s">
        <v>27</v>
      </c>
      <c r="E35" s="30" t="s">
        <v>28</v>
      </c>
      <c r="F35" s="30" t="s">
        <v>28</v>
      </c>
      <c r="G35" s="30" t="s">
        <v>29</v>
      </c>
      <c r="H35" s="30" t="s">
        <v>82</v>
      </c>
      <c r="I35" s="30" t="s">
        <v>95</v>
      </c>
      <c r="J35" s="30" t="s">
        <v>30</v>
      </c>
      <c r="K35" s="30" t="s">
        <v>48</v>
      </c>
      <c r="L35" s="30" t="s">
        <v>31</v>
      </c>
      <c r="M35" s="30" t="s">
        <v>46</v>
      </c>
      <c r="N35" s="17">
        <v>6000</v>
      </c>
      <c r="O35" s="17">
        <v>6000</v>
      </c>
      <c r="P35" s="17">
        <v>223</v>
      </c>
      <c r="Q35" s="33" t="s">
        <v>39</v>
      </c>
      <c r="R35" s="24"/>
      <c r="S35" s="15"/>
      <c r="T35" s="34" t="s">
        <v>40</v>
      </c>
    </row>
    <row r="36" spans="1:23" ht="108.75" x14ac:dyDescent="0.25">
      <c r="A36" s="14">
        <v>10</v>
      </c>
      <c r="B36" s="14" t="s">
        <v>32</v>
      </c>
      <c r="C36" s="29">
        <v>20</v>
      </c>
      <c r="D36" s="30" t="s">
        <v>27</v>
      </c>
      <c r="E36" s="30" t="s">
        <v>28</v>
      </c>
      <c r="F36" s="30" t="s">
        <v>28</v>
      </c>
      <c r="G36" s="30" t="s">
        <v>29</v>
      </c>
      <c r="H36" s="30" t="s">
        <v>82</v>
      </c>
      <c r="I36" s="30" t="s">
        <v>49</v>
      </c>
      <c r="J36" s="30" t="s">
        <v>30</v>
      </c>
      <c r="K36" s="30" t="s">
        <v>48</v>
      </c>
      <c r="L36" s="30" t="s">
        <v>31</v>
      </c>
      <c r="M36" s="30" t="s">
        <v>46</v>
      </c>
      <c r="N36" s="17">
        <v>10000</v>
      </c>
      <c r="O36" s="17">
        <v>10000</v>
      </c>
      <c r="P36" s="17">
        <v>6282.8</v>
      </c>
      <c r="Q36" s="33" t="s">
        <v>39</v>
      </c>
      <c r="R36" s="24"/>
      <c r="S36" s="15"/>
      <c r="T36" s="34" t="s">
        <v>40</v>
      </c>
    </row>
    <row r="37" spans="1:23" ht="108.75" x14ac:dyDescent="0.25">
      <c r="A37" s="14">
        <v>11</v>
      </c>
      <c r="B37" s="14" t="s">
        <v>32</v>
      </c>
      <c r="C37" s="29">
        <v>20</v>
      </c>
      <c r="D37" s="30" t="s">
        <v>27</v>
      </c>
      <c r="E37" s="30" t="s">
        <v>28</v>
      </c>
      <c r="F37" s="30" t="s">
        <v>28</v>
      </c>
      <c r="G37" s="30" t="s">
        <v>29</v>
      </c>
      <c r="H37" s="30" t="s">
        <v>82</v>
      </c>
      <c r="I37" s="30" t="s">
        <v>94</v>
      </c>
      <c r="J37" s="30" t="s">
        <v>30</v>
      </c>
      <c r="K37" s="30" t="s">
        <v>48</v>
      </c>
      <c r="L37" s="30" t="s">
        <v>31</v>
      </c>
      <c r="M37" s="30" t="s">
        <v>46</v>
      </c>
      <c r="N37" s="17">
        <v>2950</v>
      </c>
      <c r="O37" s="17">
        <v>12500</v>
      </c>
      <c r="P37" s="17">
        <v>12058.67</v>
      </c>
      <c r="Q37" s="33" t="s">
        <v>39</v>
      </c>
      <c r="R37" s="24"/>
      <c r="S37" s="15"/>
      <c r="T37" s="34" t="s">
        <v>40</v>
      </c>
    </row>
    <row r="38" spans="1:23" ht="108.75" x14ac:dyDescent="0.25">
      <c r="A38" s="14">
        <v>12</v>
      </c>
      <c r="B38" s="14" t="s">
        <v>32</v>
      </c>
      <c r="C38" s="29">
        <v>20</v>
      </c>
      <c r="D38" s="30" t="s">
        <v>27</v>
      </c>
      <c r="E38" s="30" t="s">
        <v>28</v>
      </c>
      <c r="F38" s="30" t="s">
        <v>28</v>
      </c>
      <c r="G38" s="30" t="s">
        <v>29</v>
      </c>
      <c r="H38" s="30" t="s">
        <v>82</v>
      </c>
      <c r="I38" s="30" t="s">
        <v>90</v>
      </c>
      <c r="J38" s="30" t="s">
        <v>30</v>
      </c>
      <c r="K38" s="30" t="s">
        <v>48</v>
      </c>
      <c r="L38" s="30" t="s">
        <v>31</v>
      </c>
      <c r="M38" s="30" t="s">
        <v>46</v>
      </c>
      <c r="N38" s="17">
        <v>200</v>
      </c>
      <c r="O38" s="17">
        <v>200</v>
      </c>
      <c r="P38" s="17">
        <v>150</v>
      </c>
      <c r="Q38" s="33" t="s">
        <v>39</v>
      </c>
      <c r="R38" s="24"/>
      <c r="S38" s="15"/>
      <c r="T38" s="34" t="s">
        <v>40</v>
      </c>
    </row>
    <row r="39" spans="1:23" ht="108.75" x14ac:dyDescent="0.25">
      <c r="A39" s="14">
        <v>13</v>
      </c>
      <c r="B39" s="14" t="s">
        <v>32</v>
      </c>
      <c r="C39" s="29">
        <v>20</v>
      </c>
      <c r="D39" s="30" t="s">
        <v>27</v>
      </c>
      <c r="E39" s="30" t="s">
        <v>28</v>
      </c>
      <c r="F39" s="30" t="s">
        <v>28</v>
      </c>
      <c r="G39" s="30" t="s">
        <v>29</v>
      </c>
      <c r="H39" s="30" t="s">
        <v>82</v>
      </c>
      <c r="I39" s="30" t="s">
        <v>51</v>
      </c>
      <c r="J39" s="30" t="s">
        <v>30</v>
      </c>
      <c r="K39" s="30" t="s">
        <v>48</v>
      </c>
      <c r="L39" s="30" t="s">
        <v>31</v>
      </c>
      <c r="M39" s="30" t="s">
        <v>46</v>
      </c>
      <c r="N39" s="17">
        <v>8500</v>
      </c>
      <c r="O39" s="17">
        <v>8500</v>
      </c>
      <c r="P39" s="17">
        <v>8365</v>
      </c>
      <c r="Q39" s="33" t="s">
        <v>39</v>
      </c>
      <c r="R39" s="24"/>
      <c r="S39" s="15"/>
      <c r="T39" s="34" t="s">
        <v>40</v>
      </c>
    </row>
    <row r="40" spans="1:23" ht="108.75" x14ac:dyDescent="0.25">
      <c r="A40" s="14">
        <v>14</v>
      </c>
      <c r="B40" s="14" t="s">
        <v>32</v>
      </c>
      <c r="C40" s="29">
        <v>20</v>
      </c>
      <c r="D40" s="30" t="s">
        <v>27</v>
      </c>
      <c r="E40" s="30" t="s">
        <v>28</v>
      </c>
      <c r="F40" s="30" t="s">
        <v>28</v>
      </c>
      <c r="G40" s="30" t="s">
        <v>29</v>
      </c>
      <c r="H40" s="30" t="s">
        <v>82</v>
      </c>
      <c r="I40" s="30" t="s">
        <v>96</v>
      </c>
      <c r="J40" s="30" t="s">
        <v>30</v>
      </c>
      <c r="K40" s="30" t="s">
        <v>48</v>
      </c>
      <c r="L40" s="30" t="s">
        <v>31</v>
      </c>
      <c r="M40" s="30" t="s">
        <v>46</v>
      </c>
      <c r="N40" s="17">
        <v>5000</v>
      </c>
      <c r="O40" s="17">
        <v>5000</v>
      </c>
      <c r="P40" s="17">
        <v>0</v>
      </c>
      <c r="Q40" s="33" t="s">
        <v>39</v>
      </c>
      <c r="R40" s="24"/>
      <c r="S40" s="15"/>
      <c r="T40" s="34" t="s">
        <v>40</v>
      </c>
    </row>
    <row r="41" spans="1:23" ht="108.75" x14ac:dyDescent="0.25">
      <c r="A41" s="14">
        <v>15</v>
      </c>
      <c r="B41" s="14" t="s">
        <v>32</v>
      </c>
      <c r="C41" s="29">
        <v>20</v>
      </c>
      <c r="D41" s="30" t="s">
        <v>27</v>
      </c>
      <c r="E41" s="30" t="s">
        <v>28</v>
      </c>
      <c r="F41" s="30" t="s">
        <v>28</v>
      </c>
      <c r="G41" s="30" t="s">
        <v>29</v>
      </c>
      <c r="H41" s="30" t="s">
        <v>82</v>
      </c>
      <c r="I41" s="30" t="s">
        <v>35</v>
      </c>
      <c r="J41" s="30" t="s">
        <v>30</v>
      </c>
      <c r="K41" s="30" t="s">
        <v>48</v>
      </c>
      <c r="L41" s="30" t="s">
        <v>31</v>
      </c>
      <c r="M41" s="30" t="s">
        <v>46</v>
      </c>
      <c r="N41" s="17">
        <v>40000</v>
      </c>
      <c r="O41" s="17">
        <v>40000</v>
      </c>
      <c r="P41" s="17">
        <v>15138.4</v>
      </c>
      <c r="Q41" s="33" t="s">
        <v>39</v>
      </c>
      <c r="R41" s="24"/>
      <c r="S41" s="15"/>
      <c r="T41" s="34" t="s">
        <v>40</v>
      </c>
    </row>
    <row r="42" spans="1:23" ht="108.75" x14ac:dyDescent="0.25">
      <c r="A42" s="14">
        <v>16</v>
      </c>
      <c r="B42" s="14" t="s">
        <v>32</v>
      </c>
      <c r="C42" s="29">
        <v>20</v>
      </c>
      <c r="D42" s="30" t="s">
        <v>27</v>
      </c>
      <c r="E42" s="30" t="s">
        <v>28</v>
      </c>
      <c r="F42" s="30" t="s">
        <v>28</v>
      </c>
      <c r="G42" s="30" t="s">
        <v>29</v>
      </c>
      <c r="H42" s="30" t="s">
        <v>82</v>
      </c>
      <c r="I42" s="30" t="s">
        <v>50</v>
      </c>
      <c r="J42" s="30" t="s">
        <v>30</v>
      </c>
      <c r="K42" s="30" t="s">
        <v>48</v>
      </c>
      <c r="L42" s="30" t="s">
        <v>31</v>
      </c>
      <c r="M42" s="30" t="s">
        <v>46</v>
      </c>
      <c r="N42" s="17">
        <v>500</v>
      </c>
      <c r="O42" s="17">
        <v>500</v>
      </c>
      <c r="P42" s="17">
        <v>360</v>
      </c>
      <c r="Q42" s="33" t="s">
        <v>39</v>
      </c>
      <c r="R42" s="24"/>
      <c r="S42" s="15"/>
      <c r="T42" s="34" t="s">
        <v>40</v>
      </c>
    </row>
    <row r="43" spans="1:23" ht="108.75" x14ac:dyDescent="0.25">
      <c r="A43" s="14">
        <v>17</v>
      </c>
      <c r="B43" s="14" t="s">
        <v>32</v>
      </c>
      <c r="C43" s="29">
        <v>20</v>
      </c>
      <c r="D43" s="30" t="s">
        <v>27</v>
      </c>
      <c r="E43" s="30" t="s">
        <v>28</v>
      </c>
      <c r="F43" s="30" t="s">
        <v>28</v>
      </c>
      <c r="G43" s="30" t="s">
        <v>29</v>
      </c>
      <c r="H43" s="30" t="s">
        <v>82</v>
      </c>
      <c r="I43" s="30" t="s">
        <v>54</v>
      </c>
      <c r="J43" s="30" t="s">
        <v>30</v>
      </c>
      <c r="K43" s="30" t="s">
        <v>48</v>
      </c>
      <c r="L43" s="30" t="s">
        <v>31</v>
      </c>
      <c r="M43" s="30" t="s">
        <v>46</v>
      </c>
      <c r="N43" s="17">
        <v>20000</v>
      </c>
      <c r="O43" s="17">
        <v>16900</v>
      </c>
      <c r="P43" s="17">
        <v>1001.05</v>
      </c>
      <c r="Q43" s="33" t="s">
        <v>39</v>
      </c>
      <c r="R43" s="24"/>
      <c r="S43" s="15"/>
      <c r="T43" s="34" t="s">
        <v>40</v>
      </c>
    </row>
    <row r="44" spans="1:23" ht="108.75" x14ac:dyDescent="0.25">
      <c r="A44" s="14">
        <v>18</v>
      </c>
      <c r="B44" s="14" t="s">
        <v>32</v>
      </c>
      <c r="C44" s="29">
        <v>20</v>
      </c>
      <c r="D44" s="30" t="s">
        <v>27</v>
      </c>
      <c r="E44" s="30" t="s">
        <v>28</v>
      </c>
      <c r="F44" s="30" t="s">
        <v>28</v>
      </c>
      <c r="G44" s="30" t="s">
        <v>29</v>
      </c>
      <c r="H44" s="30" t="s">
        <v>82</v>
      </c>
      <c r="I44" s="30" t="s">
        <v>53</v>
      </c>
      <c r="J44" s="30" t="s">
        <v>30</v>
      </c>
      <c r="K44" s="30" t="s">
        <v>48</v>
      </c>
      <c r="L44" s="30" t="s">
        <v>31</v>
      </c>
      <c r="M44" s="30" t="s">
        <v>46</v>
      </c>
      <c r="N44" s="17">
        <v>1000</v>
      </c>
      <c r="O44" s="17">
        <v>1000</v>
      </c>
      <c r="P44" s="17">
        <v>957.9</v>
      </c>
      <c r="Q44" s="33" t="s">
        <v>39</v>
      </c>
      <c r="R44" s="24"/>
      <c r="S44" s="15"/>
      <c r="T44" s="34" t="s">
        <v>40</v>
      </c>
    </row>
    <row r="45" spans="1:23" ht="108.75" x14ac:dyDescent="0.25">
      <c r="A45" s="14">
        <v>19</v>
      </c>
      <c r="B45" s="14" t="s">
        <v>32</v>
      </c>
      <c r="C45" s="29">
        <v>20</v>
      </c>
      <c r="D45" s="30" t="s">
        <v>27</v>
      </c>
      <c r="E45" s="30" t="s">
        <v>28</v>
      </c>
      <c r="F45" s="30" t="s">
        <v>28</v>
      </c>
      <c r="G45" s="30" t="s">
        <v>29</v>
      </c>
      <c r="H45" s="30" t="s">
        <v>82</v>
      </c>
      <c r="I45" s="30" t="s">
        <v>44</v>
      </c>
      <c r="J45" s="30" t="s">
        <v>30</v>
      </c>
      <c r="K45" s="30" t="s">
        <v>48</v>
      </c>
      <c r="L45" s="30" t="s">
        <v>31</v>
      </c>
      <c r="M45" s="30" t="s">
        <v>46</v>
      </c>
      <c r="N45" s="17">
        <v>1000</v>
      </c>
      <c r="O45" s="17">
        <v>1000</v>
      </c>
      <c r="P45" s="17">
        <v>0</v>
      </c>
      <c r="Q45" s="33" t="s">
        <v>39</v>
      </c>
      <c r="R45" s="24"/>
      <c r="S45" s="15"/>
      <c r="T45" s="34" t="s">
        <v>40</v>
      </c>
    </row>
    <row r="46" spans="1:23" ht="108.75" x14ac:dyDescent="0.25">
      <c r="A46" s="14">
        <v>20</v>
      </c>
      <c r="B46" s="14" t="s">
        <v>32</v>
      </c>
      <c r="C46" s="29">
        <v>20</v>
      </c>
      <c r="D46" s="30" t="s">
        <v>27</v>
      </c>
      <c r="E46" s="30" t="s">
        <v>28</v>
      </c>
      <c r="F46" s="30" t="s">
        <v>28</v>
      </c>
      <c r="G46" s="30" t="s">
        <v>29</v>
      </c>
      <c r="H46" s="30" t="s">
        <v>82</v>
      </c>
      <c r="I46" s="30" t="s">
        <v>42</v>
      </c>
      <c r="J46" s="30" t="s">
        <v>30</v>
      </c>
      <c r="K46" s="30" t="s">
        <v>48</v>
      </c>
      <c r="L46" s="30" t="s">
        <v>31</v>
      </c>
      <c r="M46" s="30" t="s">
        <v>46</v>
      </c>
      <c r="N46" s="17">
        <v>500</v>
      </c>
      <c r="O46" s="17">
        <v>500</v>
      </c>
      <c r="P46" s="17">
        <v>0</v>
      </c>
      <c r="Q46" s="33" t="s">
        <v>39</v>
      </c>
      <c r="R46" s="24"/>
      <c r="S46" s="15"/>
      <c r="T46" s="34" t="s">
        <v>40</v>
      </c>
    </row>
    <row r="47" spans="1:23" ht="108.75" x14ac:dyDescent="0.25">
      <c r="A47" s="14">
        <v>21</v>
      </c>
      <c r="B47" s="14" t="s">
        <v>32</v>
      </c>
      <c r="C47" s="29">
        <v>20</v>
      </c>
      <c r="D47" s="30" t="s">
        <v>27</v>
      </c>
      <c r="E47" s="30" t="s">
        <v>28</v>
      </c>
      <c r="F47" s="30" t="s">
        <v>28</v>
      </c>
      <c r="G47" s="30" t="s">
        <v>29</v>
      </c>
      <c r="H47" s="30" t="s">
        <v>82</v>
      </c>
      <c r="I47" s="30" t="s">
        <v>97</v>
      </c>
      <c r="J47" s="30" t="s">
        <v>30</v>
      </c>
      <c r="K47" s="30" t="s">
        <v>48</v>
      </c>
      <c r="L47" s="30" t="s">
        <v>31</v>
      </c>
      <c r="M47" s="30" t="s">
        <v>46</v>
      </c>
      <c r="N47" s="17">
        <v>500</v>
      </c>
      <c r="O47" s="17">
        <v>5000</v>
      </c>
      <c r="P47" s="17">
        <v>0</v>
      </c>
      <c r="Q47" s="33" t="s">
        <v>39</v>
      </c>
      <c r="R47" s="24"/>
      <c r="S47" s="15"/>
      <c r="T47" s="34" t="s">
        <v>40</v>
      </c>
    </row>
    <row r="48" spans="1:23" ht="108.75" x14ac:dyDescent="0.25">
      <c r="A48" s="14">
        <v>22</v>
      </c>
      <c r="B48" s="14" t="s">
        <v>32</v>
      </c>
      <c r="C48" s="29">
        <v>20</v>
      </c>
      <c r="D48" s="30" t="s">
        <v>27</v>
      </c>
      <c r="E48" s="30" t="s">
        <v>28</v>
      </c>
      <c r="F48" s="30" t="s">
        <v>28</v>
      </c>
      <c r="G48" s="30" t="s">
        <v>29</v>
      </c>
      <c r="H48" s="30" t="s">
        <v>82</v>
      </c>
      <c r="I48" s="30" t="s">
        <v>98</v>
      </c>
      <c r="J48" s="30" t="s">
        <v>30</v>
      </c>
      <c r="K48" s="30" t="s">
        <v>48</v>
      </c>
      <c r="L48" s="30" t="s">
        <v>31</v>
      </c>
      <c r="M48" s="30" t="s">
        <v>46</v>
      </c>
      <c r="N48" s="17">
        <v>2950</v>
      </c>
      <c r="O48" s="17">
        <v>11000</v>
      </c>
      <c r="P48" s="17">
        <v>8628.4599999999991</v>
      </c>
      <c r="Q48" s="33" t="s">
        <v>39</v>
      </c>
      <c r="R48" s="24"/>
      <c r="S48" s="15"/>
      <c r="T48" s="34" t="s">
        <v>40</v>
      </c>
    </row>
    <row r="49" spans="1:20" ht="108.75" x14ac:dyDescent="0.25">
      <c r="A49" s="14">
        <v>23</v>
      </c>
      <c r="B49" s="14" t="s">
        <v>32</v>
      </c>
      <c r="C49" s="29">
        <v>20</v>
      </c>
      <c r="D49" s="30" t="s">
        <v>27</v>
      </c>
      <c r="E49" s="30" t="s">
        <v>28</v>
      </c>
      <c r="F49" s="30" t="s">
        <v>28</v>
      </c>
      <c r="G49" s="30" t="s">
        <v>29</v>
      </c>
      <c r="H49" s="30" t="s">
        <v>82</v>
      </c>
      <c r="I49" s="30" t="s">
        <v>52</v>
      </c>
      <c r="J49" s="30" t="s">
        <v>30</v>
      </c>
      <c r="K49" s="30" t="s">
        <v>48</v>
      </c>
      <c r="L49" s="30" t="s">
        <v>31</v>
      </c>
      <c r="M49" s="30" t="s">
        <v>46</v>
      </c>
      <c r="N49" s="17">
        <v>10000</v>
      </c>
      <c r="O49" s="17">
        <v>10000</v>
      </c>
      <c r="P49" s="17">
        <v>6850</v>
      </c>
      <c r="Q49" s="33" t="s">
        <v>39</v>
      </c>
      <c r="R49" s="24"/>
      <c r="S49" s="15"/>
      <c r="T49" s="34" t="s">
        <v>40</v>
      </c>
    </row>
    <row r="50" spans="1:20" ht="108.75" x14ac:dyDescent="0.25">
      <c r="A50" s="14">
        <v>24</v>
      </c>
      <c r="B50" s="14" t="s">
        <v>32</v>
      </c>
      <c r="C50" s="29">
        <v>20</v>
      </c>
      <c r="D50" s="30" t="s">
        <v>27</v>
      </c>
      <c r="E50" s="30" t="s">
        <v>28</v>
      </c>
      <c r="F50" s="30" t="s">
        <v>28</v>
      </c>
      <c r="G50" s="30" t="s">
        <v>29</v>
      </c>
      <c r="H50" s="30" t="s">
        <v>82</v>
      </c>
      <c r="I50" s="30" t="s">
        <v>99</v>
      </c>
      <c r="J50" s="30" t="s">
        <v>30</v>
      </c>
      <c r="K50" s="30" t="s">
        <v>48</v>
      </c>
      <c r="L50" s="30" t="s">
        <v>31</v>
      </c>
      <c r="M50" s="30" t="s">
        <v>46</v>
      </c>
      <c r="N50" s="17">
        <v>2000</v>
      </c>
      <c r="O50" s="17">
        <v>2000</v>
      </c>
      <c r="P50" s="17">
        <v>0</v>
      </c>
      <c r="Q50" s="33" t="s">
        <v>39</v>
      </c>
      <c r="R50" s="24"/>
      <c r="S50" s="15"/>
      <c r="T50" s="34" t="s">
        <v>40</v>
      </c>
    </row>
    <row r="51" spans="1:20" ht="108.75" x14ac:dyDescent="0.25">
      <c r="A51" s="14">
        <v>25</v>
      </c>
      <c r="B51" s="14" t="s">
        <v>32</v>
      </c>
      <c r="C51" s="29">
        <v>20</v>
      </c>
      <c r="D51" s="30" t="s">
        <v>27</v>
      </c>
      <c r="E51" s="30" t="s">
        <v>28</v>
      </c>
      <c r="F51" s="30" t="s">
        <v>28</v>
      </c>
      <c r="G51" s="30" t="s">
        <v>29</v>
      </c>
      <c r="H51" s="30" t="s">
        <v>82</v>
      </c>
      <c r="I51" s="30" t="s">
        <v>100</v>
      </c>
      <c r="J51" s="30" t="s">
        <v>30</v>
      </c>
      <c r="K51" s="30" t="s">
        <v>48</v>
      </c>
      <c r="L51" s="30" t="s">
        <v>31</v>
      </c>
      <c r="M51" s="30" t="s">
        <v>46</v>
      </c>
      <c r="N51" s="17">
        <v>300</v>
      </c>
      <c r="O51" s="17">
        <v>300</v>
      </c>
      <c r="P51" s="17">
        <v>36</v>
      </c>
      <c r="Q51" s="33" t="s">
        <v>39</v>
      </c>
      <c r="R51" s="24"/>
      <c r="S51" s="15"/>
      <c r="T51" s="34" t="s">
        <v>40</v>
      </c>
    </row>
    <row r="52" spans="1:20" ht="108.75" x14ac:dyDescent="0.25">
      <c r="A52" s="14">
        <v>26</v>
      </c>
      <c r="B52" s="14" t="s">
        <v>32</v>
      </c>
      <c r="C52" s="29">
        <v>20</v>
      </c>
      <c r="D52" s="30" t="s">
        <v>27</v>
      </c>
      <c r="E52" s="30" t="s">
        <v>28</v>
      </c>
      <c r="F52" s="30" t="s">
        <v>28</v>
      </c>
      <c r="G52" s="30" t="s">
        <v>29</v>
      </c>
      <c r="H52" s="30" t="s">
        <v>82</v>
      </c>
      <c r="I52" s="30" t="s">
        <v>57</v>
      </c>
      <c r="J52" s="30" t="s">
        <v>30</v>
      </c>
      <c r="K52" s="30" t="s">
        <v>48</v>
      </c>
      <c r="L52" s="30" t="s">
        <v>31</v>
      </c>
      <c r="M52" s="30" t="s">
        <v>46</v>
      </c>
      <c r="N52" s="17">
        <v>2500</v>
      </c>
      <c r="O52" s="17">
        <v>3500</v>
      </c>
      <c r="P52" s="17">
        <v>2900</v>
      </c>
      <c r="Q52" s="33" t="s">
        <v>39</v>
      </c>
      <c r="R52" s="24"/>
      <c r="S52" s="15"/>
      <c r="T52" s="34" t="s">
        <v>40</v>
      </c>
    </row>
    <row r="53" spans="1:20" ht="108.75" x14ac:dyDescent="0.25">
      <c r="A53" s="14">
        <v>27</v>
      </c>
      <c r="B53" s="14" t="s">
        <v>32</v>
      </c>
      <c r="C53" s="29">
        <v>20</v>
      </c>
      <c r="D53" s="30" t="s">
        <v>27</v>
      </c>
      <c r="E53" s="30" t="s">
        <v>28</v>
      </c>
      <c r="F53" s="30" t="s">
        <v>28</v>
      </c>
      <c r="G53" s="30" t="s">
        <v>29</v>
      </c>
      <c r="H53" s="30" t="s">
        <v>82</v>
      </c>
      <c r="I53" s="30" t="s">
        <v>86</v>
      </c>
      <c r="J53" s="30" t="s">
        <v>30</v>
      </c>
      <c r="K53" s="30" t="s">
        <v>48</v>
      </c>
      <c r="L53" s="30" t="s">
        <v>31</v>
      </c>
      <c r="M53" s="30" t="s">
        <v>46</v>
      </c>
      <c r="N53" s="17">
        <v>1500</v>
      </c>
      <c r="O53" s="17">
        <v>1500</v>
      </c>
      <c r="P53" s="17">
        <v>0</v>
      </c>
      <c r="Q53" s="33" t="s">
        <v>39</v>
      </c>
      <c r="R53" s="24"/>
      <c r="S53" s="15"/>
      <c r="T53" s="34" t="s">
        <v>40</v>
      </c>
    </row>
    <row r="54" spans="1:20" ht="108.75" x14ac:dyDescent="0.25">
      <c r="A54" s="14">
        <v>28</v>
      </c>
      <c r="B54" s="14" t="s">
        <v>32</v>
      </c>
      <c r="C54" s="29">
        <v>20</v>
      </c>
      <c r="D54" s="30" t="s">
        <v>27</v>
      </c>
      <c r="E54" s="30" t="s">
        <v>28</v>
      </c>
      <c r="F54" s="30" t="s">
        <v>28</v>
      </c>
      <c r="G54" s="30" t="s">
        <v>29</v>
      </c>
      <c r="H54" s="30" t="s">
        <v>82</v>
      </c>
      <c r="I54" s="30" t="s">
        <v>43</v>
      </c>
      <c r="J54" s="30" t="s">
        <v>30</v>
      </c>
      <c r="K54" s="30" t="s">
        <v>48</v>
      </c>
      <c r="L54" s="30" t="s">
        <v>31</v>
      </c>
      <c r="M54" s="30" t="s">
        <v>46</v>
      </c>
      <c r="N54" s="17">
        <v>3500</v>
      </c>
      <c r="O54" s="17">
        <v>3500</v>
      </c>
      <c r="P54" s="17">
        <v>0</v>
      </c>
      <c r="Q54" s="33" t="s">
        <v>39</v>
      </c>
      <c r="R54" s="24"/>
      <c r="S54" s="15"/>
      <c r="T54" s="34" t="s">
        <v>40</v>
      </c>
    </row>
    <row r="55" spans="1:20" ht="108.75" x14ac:dyDescent="0.25">
      <c r="A55" s="14">
        <v>29</v>
      </c>
      <c r="B55" s="14" t="s">
        <v>32</v>
      </c>
      <c r="C55" s="29">
        <v>20</v>
      </c>
      <c r="D55" s="30" t="s">
        <v>27</v>
      </c>
      <c r="E55" s="30" t="s">
        <v>28</v>
      </c>
      <c r="F55" s="30" t="s">
        <v>28</v>
      </c>
      <c r="G55" s="30" t="s">
        <v>29</v>
      </c>
      <c r="H55" s="30" t="s">
        <v>82</v>
      </c>
      <c r="I55" s="30" t="s">
        <v>56</v>
      </c>
      <c r="J55" s="30" t="s">
        <v>30</v>
      </c>
      <c r="K55" s="30" t="s">
        <v>48</v>
      </c>
      <c r="L55" s="30" t="s">
        <v>31</v>
      </c>
      <c r="M55" s="30" t="s">
        <v>46</v>
      </c>
      <c r="N55" s="17">
        <v>5000</v>
      </c>
      <c r="O55" s="17">
        <v>5000</v>
      </c>
      <c r="P55" s="17">
        <v>1150</v>
      </c>
      <c r="Q55" s="33" t="s">
        <v>39</v>
      </c>
      <c r="R55" s="24"/>
      <c r="S55" s="15"/>
      <c r="T55" s="34" t="s">
        <v>40</v>
      </c>
    </row>
    <row r="56" spans="1:20" ht="108.75" x14ac:dyDescent="0.25">
      <c r="A56" s="14">
        <v>30</v>
      </c>
      <c r="B56" s="14" t="s">
        <v>32</v>
      </c>
      <c r="C56" s="29">
        <v>20</v>
      </c>
      <c r="D56" s="30" t="s">
        <v>27</v>
      </c>
      <c r="E56" s="30" t="s">
        <v>28</v>
      </c>
      <c r="F56" s="30" t="s">
        <v>28</v>
      </c>
      <c r="G56" s="30" t="s">
        <v>29</v>
      </c>
      <c r="H56" s="30" t="s">
        <v>82</v>
      </c>
      <c r="I56" s="30" t="s">
        <v>55</v>
      </c>
      <c r="J56" s="30" t="s">
        <v>30</v>
      </c>
      <c r="K56" s="30" t="s">
        <v>48</v>
      </c>
      <c r="L56" s="30" t="s">
        <v>31</v>
      </c>
      <c r="M56" s="30" t="s">
        <v>46</v>
      </c>
      <c r="N56" s="17">
        <v>500</v>
      </c>
      <c r="O56" s="17">
        <v>500</v>
      </c>
      <c r="P56" s="17">
        <v>141.25</v>
      </c>
      <c r="Q56" s="33" t="s">
        <v>39</v>
      </c>
      <c r="R56" s="24"/>
      <c r="S56" s="15"/>
      <c r="T56" s="34" t="s">
        <v>40</v>
      </c>
    </row>
    <row r="57" spans="1:20" ht="108.75" x14ac:dyDescent="0.25">
      <c r="A57" s="14">
        <v>31</v>
      </c>
      <c r="B57" s="14" t="s">
        <v>32</v>
      </c>
      <c r="C57" s="29">
        <v>20</v>
      </c>
      <c r="D57" s="30" t="s">
        <v>27</v>
      </c>
      <c r="E57" s="30" t="s">
        <v>28</v>
      </c>
      <c r="F57" s="30" t="s">
        <v>28</v>
      </c>
      <c r="G57" s="30" t="s">
        <v>29</v>
      </c>
      <c r="H57" s="30" t="s">
        <v>82</v>
      </c>
      <c r="I57" s="30" t="s">
        <v>101</v>
      </c>
      <c r="J57" s="30" t="s">
        <v>30</v>
      </c>
      <c r="K57" s="30" t="s">
        <v>48</v>
      </c>
      <c r="L57" s="30" t="s">
        <v>31</v>
      </c>
      <c r="M57" s="30" t="s">
        <v>46</v>
      </c>
      <c r="N57" s="17">
        <v>1000</v>
      </c>
      <c r="O57" s="17">
        <v>1000</v>
      </c>
      <c r="P57" s="17">
        <v>490.65</v>
      </c>
      <c r="Q57" s="33" t="s">
        <v>39</v>
      </c>
      <c r="R57" s="24"/>
      <c r="S57" s="15"/>
      <c r="T57" s="34" t="s">
        <v>40</v>
      </c>
    </row>
    <row r="58" spans="1:20" ht="108.75" x14ac:dyDescent="0.25">
      <c r="A58" s="14">
        <v>32</v>
      </c>
      <c r="B58" s="14" t="s">
        <v>32</v>
      </c>
      <c r="C58" s="29">
        <v>20</v>
      </c>
      <c r="D58" s="30" t="s">
        <v>27</v>
      </c>
      <c r="E58" s="30" t="s">
        <v>28</v>
      </c>
      <c r="F58" s="30" t="s">
        <v>28</v>
      </c>
      <c r="G58" s="30" t="s">
        <v>29</v>
      </c>
      <c r="H58" s="30" t="s">
        <v>82</v>
      </c>
      <c r="I58" s="30" t="s">
        <v>102</v>
      </c>
      <c r="J58" s="30" t="s">
        <v>30</v>
      </c>
      <c r="K58" s="30" t="s">
        <v>48</v>
      </c>
      <c r="L58" s="30" t="s">
        <v>31</v>
      </c>
      <c r="M58" s="30" t="s">
        <v>46</v>
      </c>
      <c r="N58" s="17">
        <v>500</v>
      </c>
      <c r="O58" s="17">
        <v>500</v>
      </c>
      <c r="P58" s="17">
        <v>0</v>
      </c>
      <c r="Q58" s="33" t="s">
        <v>39</v>
      </c>
      <c r="R58" s="24"/>
      <c r="S58" s="15"/>
      <c r="T58" s="34" t="s">
        <v>40</v>
      </c>
    </row>
    <row r="59" spans="1:20" ht="108.75" x14ac:dyDescent="0.25">
      <c r="A59" s="14">
        <v>33</v>
      </c>
      <c r="B59" s="14" t="s">
        <v>32</v>
      </c>
      <c r="C59" s="29">
        <v>1</v>
      </c>
      <c r="D59" s="30" t="s">
        <v>27</v>
      </c>
      <c r="E59" s="30" t="s">
        <v>29</v>
      </c>
      <c r="F59" s="30" t="s">
        <v>92</v>
      </c>
      <c r="G59" s="30" t="s">
        <v>29</v>
      </c>
      <c r="H59" s="30" t="s">
        <v>82</v>
      </c>
      <c r="I59" s="30" t="s">
        <v>98</v>
      </c>
      <c r="J59" s="30" t="s">
        <v>91</v>
      </c>
      <c r="K59" s="30" t="s">
        <v>48</v>
      </c>
      <c r="L59" s="30" t="s">
        <v>31</v>
      </c>
      <c r="M59" s="30" t="s">
        <v>46</v>
      </c>
      <c r="N59" s="17">
        <v>5250</v>
      </c>
      <c r="O59" s="17">
        <v>5250</v>
      </c>
      <c r="P59" s="17">
        <v>5121.92</v>
      </c>
      <c r="Q59" s="33" t="s">
        <v>39</v>
      </c>
      <c r="R59" s="24"/>
      <c r="S59" s="15"/>
      <c r="T59" s="34" t="s">
        <v>40</v>
      </c>
    </row>
    <row r="60" spans="1:20" ht="108.75" x14ac:dyDescent="0.25">
      <c r="A60" s="14">
        <v>34</v>
      </c>
      <c r="B60" s="14" t="s">
        <v>32</v>
      </c>
      <c r="C60" s="29">
        <v>20</v>
      </c>
      <c r="D60" s="30" t="s">
        <v>27</v>
      </c>
      <c r="E60" s="30" t="s">
        <v>28</v>
      </c>
      <c r="F60" s="30" t="s">
        <v>28</v>
      </c>
      <c r="G60" s="30" t="s">
        <v>29</v>
      </c>
      <c r="H60" s="30" t="s">
        <v>82</v>
      </c>
      <c r="I60" s="30" t="s">
        <v>103</v>
      </c>
      <c r="J60" s="30" t="s">
        <v>30</v>
      </c>
      <c r="K60" s="30" t="s">
        <v>48</v>
      </c>
      <c r="L60" s="30" t="s">
        <v>31</v>
      </c>
      <c r="M60" s="30" t="s">
        <v>46</v>
      </c>
      <c r="N60" s="17">
        <v>72000</v>
      </c>
      <c r="O60" s="17">
        <v>72000</v>
      </c>
      <c r="P60" s="17">
        <v>60000</v>
      </c>
      <c r="Q60" s="33" t="s">
        <v>39</v>
      </c>
      <c r="R60" s="24"/>
      <c r="S60" s="15"/>
      <c r="T60" s="34" t="s">
        <v>40</v>
      </c>
    </row>
    <row r="61" spans="1:20" ht="108.75" x14ac:dyDescent="0.25">
      <c r="A61" s="14">
        <v>35</v>
      </c>
      <c r="B61" s="14" t="s">
        <v>32</v>
      </c>
      <c r="C61" s="29">
        <v>20</v>
      </c>
      <c r="D61" s="30" t="s">
        <v>27</v>
      </c>
      <c r="E61" s="30" t="s">
        <v>28</v>
      </c>
      <c r="F61" s="30" t="s">
        <v>28</v>
      </c>
      <c r="G61" s="30" t="s">
        <v>29</v>
      </c>
      <c r="H61" s="30" t="s">
        <v>82</v>
      </c>
      <c r="I61" s="30" t="s">
        <v>58</v>
      </c>
      <c r="J61" s="30" t="s">
        <v>30</v>
      </c>
      <c r="K61" s="30" t="s">
        <v>48</v>
      </c>
      <c r="L61" s="30" t="s">
        <v>31</v>
      </c>
      <c r="M61" s="30" t="s">
        <v>46</v>
      </c>
      <c r="N61" s="17">
        <v>1500</v>
      </c>
      <c r="O61" s="17">
        <v>1500</v>
      </c>
      <c r="P61" s="17">
        <v>1140</v>
      </c>
      <c r="Q61" s="33" t="s">
        <v>39</v>
      </c>
      <c r="R61" s="24"/>
      <c r="S61" s="15"/>
      <c r="T61" s="34" t="s">
        <v>40</v>
      </c>
    </row>
  </sheetData>
  <mergeCells count="7">
    <mergeCell ref="C4:T4"/>
    <mergeCell ref="C6:T6"/>
    <mergeCell ref="A10:A11"/>
    <mergeCell ref="B10:H10"/>
    <mergeCell ref="K10:M10"/>
    <mergeCell ref="N10:P10"/>
    <mergeCell ref="Q10:T10"/>
  </mergeCell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"/>
  <sheetViews>
    <sheetView workbookViewId="0">
      <selection activeCell="A2" sqref="A2"/>
    </sheetView>
  </sheetViews>
  <sheetFormatPr baseColWidth="10" defaultRowHeight="15" x14ac:dyDescent="0.25"/>
  <cols>
    <col min="2" max="2" width="8.7109375" customWidth="1"/>
    <col min="3" max="3" width="8.42578125" customWidth="1"/>
    <col min="5" max="5" width="8.7109375" customWidth="1"/>
    <col min="6" max="6" width="7.7109375" customWidth="1"/>
    <col min="7" max="8" width="8.140625" customWidth="1"/>
    <col min="10" max="10" width="3.7109375" hidden="1" customWidth="1"/>
    <col min="11" max="11" width="5.42578125" customWidth="1"/>
    <col min="12" max="12" width="5.7109375" customWidth="1"/>
    <col min="13" max="14" width="7.85546875" customWidth="1"/>
    <col min="15" max="15" width="9.140625" customWidth="1"/>
  </cols>
  <sheetData>
    <row r="1" spans="1:16" x14ac:dyDescent="0.2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6"/>
    </row>
    <row r="3" spans="1:16" x14ac:dyDescent="0.25">
      <c r="A3" s="79" t="s">
        <v>60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23.25" customHeight="1" x14ac:dyDescent="0.25">
      <c r="A4" s="80" t="s">
        <v>61</v>
      </c>
      <c r="B4" s="80" t="s">
        <v>62</v>
      </c>
      <c r="C4" s="80"/>
      <c r="D4" s="80"/>
      <c r="E4" s="80" t="s">
        <v>63</v>
      </c>
      <c r="F4" s="80"/>
      <c r="G4" s="80"/>
      <c r="H4" s="80"/>
      <c r="I4" s="80"/>
      <c r="J4" s="80"/>
      <c r="K4" s="80" t="s">
        <v>64</v>
      </c>
      <c r="L4" s="80"/>
      <c r="M4" s="80"/>
      <c r="N4" s="80"/>
      <c r="O4" s="80"/>
      <c r="P4" s="2"/>
    </row>
    <row r="5" spans="1:16" ht="72" x14ac:dyDescent="0.25">
      <c r="A5" s="80"/>
      <c r="B5" s="37" t="s">
        <v>65</v>
      </c>
      <c r="C5" s="37" t="s">
        <v>66</v>
      </c>
      <c r="D5" s="37" t="s">
        <v>67</v>
      </c>
      <c r="E5" s="38" t="s">
        <v>68</v>
      </c>
      <c r="F5" s="38" t="s">
        <v>69</v>
      </c>
      <c r="G5" s="38" t="s">
        <v>70</v>
      </c>
      <c r="H5" s="38" t="s">
        <v>71</v>
      </c>
      <c r="I5" s="81" t="s">
        <v>67</v>
      </c>
      <c r="J5" s="81"/>
      <c r="K5" s="37" t="s">
        <v>72</v>
      </c>
      <c r="L5" s="37" t="s">
        <v>73</v>
      </c>
      <c r="M5" s="37" t="s">
        <v>74</v>
      </c>
      <c r="N5" s="37" t="s">
        <v>75</v>
      </c>
      <c r="O5" s="37" t="s">
        <v>67</v>
      </c>
      <c r="P5" s="2"/>
    </row>
    <row r="6" spans="1:16" x14ac:dyDescent="0.25">
      <c r="A6" s="13">
        <v>1</v>
      </c>
      <c r="B6" s="39">
        <f>20+125+50+45</f>
        <v>240</v>
      </c>
      <c r="C6" s="39">
        <f>15+120+50+5</f>
        <v>190</v>
      </c>
      <c r="D6" s="40">
        <f t="shared" ref="D6:D8" si="0">B6+C6</f>
        <v>430</v>
      </c>
      <c r="E6" s="39">
        <v>85</v>
      </c>
      <c r="F6" s="39">
        <v>85</v>
      </c>
      <c r="G6" s="39">
        <v>225</v>
      </c>
      <c r="H6" s="39">
        <v>35</v>
      </c>
      <c r="I6" s="78">
        <f t="shared" ref="I6:I8" si="1">E6+F6+G6+H6</f>
        <v>430</v>
      </c>
      <c r="J6" s="78"/>
      <c r="K6" s="39"/>
      <c r="L6" s="39"/>
      <c r="M6" s="40"/>
      <c r="N6" s="40">
        <f>I6</f>
        <v>430</v>
      </c>
      <c r="O6" s="40">
        <f t="shared" ref="O6:O8" si="2">N6</f>
        <v>430</v>
      </c>
      <c r="P6" s="2"/>
    </row>
    <row r="7" spans="1:16" x14ac:dyDescent="0.25">
      <c r="A7" s="41">
        <v>2</v>
      </c>
      <c r="B7" s="41">
        <v>1</v>
      </c>
      <c r="C7" s="41"/>
      <c r="D7" s="40">
        <f t="shared" si="0"/>
        <v>1</v>
      </c>
      <c r="E7" s="39">
        <v>0</v>
      </c>
      <c r="F7" s="39">
        <v>1</v>
      </c>
      <c r="G7" s="39">
        <v>0</v>
      </c>
      <c r="H7" s="39">
        <v>0</v>
      </c>
      <c r="I7" s="78">
        <f t="shared" si="1"/>
        <v>1</v>
      </c>
      <c r="J7" s="78"/>
      <c r="K7" s="39"/>
      <c r="L7" s="39"/>
      <c r="M7" s="40"/>
      <c r="N7" s="40">
        <f>I7</f>
        <v>1</v>
      </c>
      <c r="O7" s="40">
        <f t="shared" si="2"/>
        <v>1</v>
      </c>
    </row>
    <row r="8" spans="1:16" x14ac:dyDescent="0.25">
      <c r="A8" s="41">
        <v>3</v>
      </c>
      <c r="B8" s="41">
        <v>1</v>
      </c>
      <c r="C8" s="41"/>
      <c r="D8" s="40">
        <f t="shared" si="0"/>
        <v>1</v>
      </c>
      <c r="E8" s="41"/>
      <c r="F8" s="41">
        <v>1</v>
      </c>
      <c r="G8" s="41"/>
      <c r="H8" s="41"/>
      <c r="I8" s="78">
        <f t="shared" si="1"/>
        <v>1</v>
      </c>
      <c r="J8" s="78"/>
      <c r="K8" s="41"/>
      <c r="L8" s="41"/>
      <c r="M8" s="41"/>
      <c r="N8" s="41">
        <v>1</v>
      </c>
      <c r="O8" s="40">
        <f t="shared" si="2"/>
        <v>1</v>
      </c>
    </row>
    <row r="9" spans="1:16" x14ac:dyDescent="0.25">
      <c r="A9" s="41">
        <v>4</v>
      </c>
      <c r="B9" s="41">
        <v>0</v>
      </c>
      <c r="C9" s="41">
        <v>0</v>
      </c>
      <c r="D9" s="40">
        <f t="shared" ref="D9:D55" si="3">B9+C9</f>
        <v>0</v>
      </c>
      <c r="E9" s="41"/>
      <c r="F9" s="41"/>
      <c r="G9" s="41"/>
      <c r="H9" s="41"/>
      <c r="I9" s="78">
        <f t="shared" ref="I9:I15" si="4">E9+F9+G9+H9</f>
        <v>0</v>
      </c>
      <c r="J9" s="78"/>
      <c r="K9" s="41"/>
      <c r="L9" s="41"/>
      <c r="M9" s="41"/>
      <c r="N9" s="41">
        <v>0</v>
      </c>
      <c r="O9" s="40">
        <f t="shared" ref="O9:O22" si="5">N9</f>
        <v>0</v>
      </c>
    </row>
    <row r="10" spans="1:16" x14ac:dyDescent="0.25">
      <c r="A10" s="41">
        <v>5</v>
      </c>
      <c r="B10" s="41">
        <v>50</v>
      </c>
      <c r="C10" s="41">
        <v>41</v>
      </c>
      <c r="D10" s="40">
        <f t="shared" si="3"/>
        <v>91</v>
      </c>
      <c r="E10" s="41">
        <v>91</v>
      </c>
      <c r="F10" s="41"/>
      <c r="G10" s="41"/>
      <c r="H10" s="41"/>
      <c r="I10" s="78">
        <f t="shared" si="4"/>
        <v>91</v>
      </c>
      <c r="J10" s="78"/>
      <c r="K10" s="41"/>
      <c r="L10" s="41"/>
      <c r="M10" s="41"/>
      <c r="N10" s="41">
        <v>91</v>
      </c>
      <c r="O10" s="40">
        <f t="shared" si="5"/>
        <v>91</v>
      </c>
    </row>
    <row r="11" spans="1:16" x14ac:dyDescent="0.25">
      <c r="A11" s="41">
        <v>6</v>
      </c>
      <c r="B11" s="41">
        <v>4</v>
      </c>
      <c r="C11" s="41">
        <v>1</v>
      </c>
      <c r="D11" s="40">
        <f t="shared" si="3"/>
        <v>5</v>
      </c>
      <c r="E11" s="41"/>
      <c r="F11" s="41">
        <v>2</v>
      </c>
      <c r="G11" s="41">
        <v>3</v>
      </c>
      <c r="H11" s="41"/>
      <c r="I11" s="78">
        <f t="shared" si="4"/>
        <v>5</v>
      </c>
      <c r="J11" s="78"/>
      <c r="K11" s="41"/>
      <c r="L11" s="41"/>
      <c r="M11" s="41"/>
      <c r="N11" s="41">
        <v>5</v>
      </c>
      <c r="O11" s="40">
        <f t="shared" si="5"/>
        <v>5</v>
      </c>
    </row>
    <row r="12" spans="1:16" x14ac:dyDescent="0.25">
      <c r="A12" s="41">
        <v>7</v>
      </c>
      <c r="B12" s="41">
        <v>25</v>
      </c>
      <c r="C12" s="41">
        <v>25</v>
      </c>
      <c r="D12" s="41">
        <f t="shared" si="3"/>
        <v>50</v>
      </c>
      <c r="E12" s="41"/>
      <c r="F12" s="41">
        <v>50</v>
      </c>
      <c r="G12" s="41"/>
      <c r="H12" s="41"/>
      <c r="I12" s="78">
        <f t="shared" si="4"/>
        <v>50</v>
      </c>
      <c r="J12" s="78"/>
      <c r="K12" s="41"/>
      <c r="L12" s="41"/>
      <c r="M12" s="41"/>
      <c r="N12" s="43">
        <f t="shared" ref="N12:N22" si="6">I12</f>
        <v>50</v>
      </c>
      <c r="O12" s="40">
        <f t="shared" si="5"/>
        <v>50</v>
      </c>
    </row>
    <row r="13" spans="1:16" x14ac:dyDescent="0.25">
      <c r="A13" s="41">
        <v>8</v>
      </c>
      <c r="B13" s="41">
        <v>52</v>
      </c>
      <c r="C13" s="41">
        <v>54</v>
      </c>
      <c r="D13" s="41">
        <f t="shared" si="3"/>
        <v>106</v>
      </c>
      <c r="E13" s="41"/>
      <c r="F13" s="41"/>
      <c r="G13" s="41"/>
      <c r="H13" s="41">
        <v>106</v>
      </c>
      <c r="I13" s="78">
        <f t="shared" si="4"/>
        <v>106</v>
      </c>
      <c r="J13" s="78"/>
      <c r="K13" s="41"/>
      <c r="L13" s="41"/>
      <c r="M13" s="41"/>
      <c r="N13" s="43">
        <f t="shared" si="6"/>
        <v>106</v>
      </c>
      <c r="O13" s="40">
        <f t="shared" si="5"/>
        <v>106</v>
      </c>
    </row>
    <row r="14" spans="1:16" x14ac:dyDescent="0.25">
      <c r="A14" s="41">
        <v>9</v>
      </c>
      <c r="B14" s="44">
        <v>0</v>
      </c>
      <c r="C14" s="44">
        <v>0</v>
      </c>
      <c r="D14" s="41">
        <f t="shared" si="3"/>
        <v>0</v>
      </c>
      <c r="E14" s="41"/>
      <c r="F14" s="41"/>
      <c r="G14" s="41"/>
      <c r="H14" s="41"/>
      <c r="I14" s="78">
        <f t="shared" si="4"/>
        <v>0</v>
      </c>
      <c r="J14" s="78"/>
      <c r="K14" s="41"/>
      <c r="L14" s="41"/>
      <c r="M14" s="41"/>
      <c r="N14" s="43">
        <f t="shared" si="6"/>
        <v>0</v>
      </c>
      <c r="O14" s="40">
        <f t="shared" si="5"/>
        <v>0</v>
      </c>
    </row>
    <row r="15" spans="1:16" x14ac:dyDescent="0.25">
      <c r="A15" s="41">
        <v>10</v>
      </c>
      <c r="B15" s="41">
        <v>3</v>
      </c>
      <c r="C15" s="41"/>
      <c r="D15" s="40">
        <f t="shared" si="3"/>
        <v>3</v>
      </c>
      <c r="E15" s="41"/>
      <c r="F15" s="41">
        <v>1</v>
      </c>
      <c r="G15" s="41">
        <v>2</v>
      </c>
      <c r="H15" s="41"/>
      <c r="I15" s="78">
        <f t="shared" si="4"/>
        <v>3</v>
      </c>
      <c r="J15" s="78"/>
      <c r="K15" s="41"/>
      <c r="L15" s="41"/>
      <c r="M15" s="41"/>
      <c r="N15" s="41">
        <v>3</v>
      </c>
      <c r="O15" s="40">
        <f t="shared" si="5"/>
        <v>3</v>
      </c>
    </row>
    <row r="16" spans="1:16" x14ac:dyDescent="0.25">
      <c r="A16" s="41">
        <v>11</v>
      </c>
      <c r="B16" s="41">
        <v>0</v>
      </c>
      <c r="C16" s="41">
        <v>0</v>
      </c>
      <c r="D16" s="41">
        <f t="shared" si="3"/>
        <v>0</v>
      </c>
      <c r="E16" s="41"/>
      <c r="F16" s="41"/>
      <c r="G16" s="41"/>
      <c r="H16" s="41"/>
      <c r="I16" s="78">
        <f t="shared" ref="I16:I22" si="7">E16+F16+G16+H16</f>
        <v>0</v>
      </c>
      <c r="J16" s="78"/>
      <c r="K16" s="41"/>
      <c r="L16" s="41"/>
      <c r="M16" s="41"/>
      <c r="N16" s="43">
        <f t="shared" si="6"/>
        <v>0</v>
      </c>
      <c r="O16" s="40">
        <f t="shared" si="5"/>
        <v>0</v>
      </c>
    </row>
    <row r="17" spans="1:15" x14ac:dyDescent="0.25">
      <c r="A17" s="41">
        <v>12</v>
      </c>
      <c r="B17" s="41">
        <v>0</v>
      </c>
      <c r="C17" s="41">
        <v>0</v>
      </c>
      <c r="D17" s="41">
        <f t="shared" si="3"/>
        <v>0</v>
      </c>
      <c r="E17" s="41"/>
      <c r="F17" s="41"/>
      <c r="G17" s="41"/>
      <c r="H17" s="41"/>
      <c r="I17" s="78">
        <f t="shared" si="7"/>
        <v>0</v>
      </c>
      <c r="J17" s="78"/>
      <c r="K17" s="41"/>
      <c r="L17" s="41"/>
      <c r="M17" s="41"/>
      <c r="N17" s="43">
        <f t="shared" si="6"/>
        <v>0</v>
      </c>
      <c r="O17" s="40">
        <f t="shared" si="5"/>
        <v>0</v>
      </c>
    </row>
    <row r="18" spans="1:15" x14ac:dyDescent="0.25">
      <c r="A18" s="42">
        <v>13</v>
      </c>
      <c r="B18" s="41">
        <v>0</v>
      </c>
      <c r="C18" s="41">
        <v>0</v>
      </c>
      <c r="D18" s="41">
        <f t="shared" si="3"/>
        <v>0</v>
      </c>
      <c r="E18" s="41"/>
      <c r="F18" s="41"/>
      <c r="G18" s="41"/>
      <c r="H18" s="41"/>
      <c r="I18" s="78">
        <f t="shared" si="7"/>
        <v>0</v>
      </c>
      <c r="J18" s="78"/>
      <c r="K18" s="41"/>
      <c r="L18" s="41"/>
      <c r="M18" s="41"/>
      <c r="N18" s="43">
        <f t="shared" si="6"/>
        <v>0</v>
      </c>
      <c r="O18" s="40">
        <f t="shared" si="5"/>
        <v>0</v>
      </c>
    </row>
    <row r="19" spans="1:15" x14ac:dyDescent="0.25">
      <c r="A19" s="42">
        <v>14</v>
      </c>
      <c r="B19" s="41">
        <v>2</v>
      </c>
      <c r="C19" s="41">
        <v>0</v>
      </c>
      <c r="D19" s="41">
        <f t="shared" si="3"/>
        <v>2</v>
      </c>
      <c r="E19" s="41"/>
      <c r="F19" s="41">
        <v>1</v>
      </c>
      <c r="G19" s="41">
        <v>1</v>
      </c>
      <c r="H19" s="41"/>
      <c r="I19" s="78">
        <f t="shared" si="7"/>
        <v>2</v>
      </c>
      <c r="J19" s="78"/>
      <c r="K19" s="41"/>
      <c r="L19" s="41"/>
      <c r="M19" s="41"/>
      <c r="N19" s="43">
        <f t="shared" si="6"/>
        <v>2</v>
      </c>
      <c r="O19" s="40">
        <f t="shared" si="5"/>
        <v>2</v>
      </c>
    </row>
    <row r="20" spans="1:15" x14ac:dyDescent="0.25">
      <c r="A20" s="42">
        <v>15</v>
      </c>
      <c r="B20" s="41">
        <v>4</v>
      </c>
      <c r="C20" s="41">
        <v>1</v>
      </c>
      <c r="D20" s="41">
        <f t="shared" si="3"/>
        <v>5</v>
      </c>
      <c r="E20" s="41"/>
      <c r="F20" s="41">
        <v>2</v>
      </c>
      <c r="G20" s="41">
        <v>3</v>
      </c>
      <c r="H20" s="41"/>
      <c r="I20" s="78">
        <f t="shared" si="7"/>
        <v>5</v>
      </c>
      <c r="J20" s="78"/>
      <c r="K20" s="41"/>
      <c r="L20" s="41"/>
      <c r="M20" s="41"/>
      <c r="N20" s="43">
        <f t="shared" si="6"/>
        <v>5</v>
      </c>
      <c r="O20" s="40">
        <f t="shared" si="5"/>
        <v>5</v>
      </c>
    </row>
    <row r="21" spans="1:15" x14ac:dyDescent="0.25">
      <c r="A21" s="42">
        <v>1</v>
      </c>
      <c r="B21" s="41">
        <v>1</v>
      </c>
      <c r="C21" s="41">
        <v>0</v>
      </c>
      <c r="D21" s="41">
        <f t="shared" si="3"/>
        <v>1</v>
      </c>
      <c r="E21" s="41"/>
      <c r="F21" s="41">
        <v>1</v>
      </c>
      <c r="G21" s="41"/>
      <c r="H21" s="41"/>
      <c r="I21" s="78">
        <f t="shared" si="7"/>
        <v>1</v>
      </c>
      <c r="J21" s="78"/>
      <c r="K21" s="41"/>
      <c r="L21" s="41"/>
      <c r="M21" s="41"/>
      <c r="N21" s="43">
        <f t="shared" si="6"/>
        <v>1</v>
      </c>
      <c r="O21" s="40">
        <f t="shared" si="5"/>
        <v>1</v>
      </c>
    </row>
    <row r="22" spans="1:15" x14ac:dyDescent="0.25">
      <c r="A22" s="42">
        <v>2</v>
      </c>
      <c r="B22" s="41">
        <v>0</v>
      </c>
      <c r="C22" s="41">
        <v>0</v>
      </c>
      <c r="D22" s="41">
        <f t="shared" si="3"/>
        <v>0</v>
      </c>
      <c r="E22" s="41"/>
      <c r="F22" s="41"/>
      <c r="G22" s="41"/>
      <c r="H22" s="41"/>
      <c r="I22" s="78">
        <f t="shared" si="7"/>
        <v>0</v>
      </c>
      <c r="J22" s="78"/>
      <c r="K22" s="41"/>
      <c r="L22" s="41"/>
      <c r="M22" s="41"/>
      <c r="N22" s="43">
        <f t="shared" si="6"/>
        <v>0</v>
      </c>
      <c r="O22" s="40">
        <f t="shared" si="5"/>
        <v>0</v>
      </c>
    </row>
    <row r="23" spans="1:15" x14ac:dyDescent="0.25">
      <c r="A23" s="42">
        <v>3</v>
      </c>
      <c r="B23" s="41">
        <v>4</v>
      </c>
      <c r="C23" s="41">
        <v>1</v>
      </c>
      <c r="D23" s="41">
        <f t="shared" si="3"/>
        <v>5</v>
      </c>
      <c r="E23" s="41"/>
      <c r="F23" s="41">
        <v>2</v>
      </c>
      <c r="G23" s="41">
        <v>3</v>
      </c>
      <c r="H23" s="41"/>
      <c r="I23" s="78">
        <f t="shared" ref="I23:I55" si="8">E23+F23+G23+H23</f>
        <v>5</v>
      </c>
      <c r="J23" s="78"/>
      <c r="K23" s="41"/>
      <c r="L23" s="41"/>
      <c r="M23" s="41"/>
      <c r="N23" s="43">
        <f t="shared" ref="N23:N36" si="9">I23</f>
        <v>5</v>
      </c>
      <c r="O23" s="40">
        <f t="shared" ref="O23:O36" si="10">N23</f>
        <v>5</v>
      </c>
    </row>
    <row r="24" spans="1:15" x14ac:dyDescent="0.25">
      <c r="A24" s="42">
        <v>4</v>
      </c>
      <c r="B24" s="41">
        <v>1</v>
      </c>
      <c r="C24" s="41">
        <v>0</v>
      </c>
      <c r="D24" s="41">
        <f t="shared" si="3"/>
        <v>1</v>
      </c>
      <c r="E24" s="41"/>
      <c r="F24" s="41"/>
      <c r="G24" s="41">
        <v>1</v>
      </c>
      <c r="H24" s="41"/>
      <c r="I24" s="78">
        <f t="shared" si="8"/>
        <v>1</v>
      </c>
      <c r="J24" s="78"/>
      <c r="K24" s="41"/>
      <c r="L24" s="41"/>
      <c r="M24" s="41"/>
      <c r="N24" s="43">
        <f t="shared" si="9"/>
        <v>1</v>
      </c>
      <c r="O24" s="40">
        <f t="shared" si="10"/>
        <v>1</v>
      </c>
    </row>
    <row r="25" spans="1:15" x14ac:dyDescent="0.25">
      <c r="A25" s="42">
        <v>5</v>
      </c>
      <c r="B25" s="41">
        <v>0</v>
      </c>
      <c r="C25" s="41">
        <v>0</v>
      </c>
      <c r="D25" s="41">
        <f t="shared" si="3"/>
        <v>0</v>
      </c>
      <c r="E25" s="41"/>
      <c r="F25" s="41"/>
      <c r="G25" s="41"/>
      <c r="H25" s="41"/>
      <c r="I25" s="78">
        <f t="shared" si="8"/>
        <v>0</v>
      </c>
      <c r="J25" s="78"/>
      <c r="K25" s="41"/>
      <c r="L25" s="41"/>
      <c r="M25" s="41"/>
      <c r="N25" s="43">
        <f t="shared" si="9"/>
        <v>0</v>
      </c>
      <c r="O25" s="40">
        <f t="shared" si="10"/>
        <v>0</v>
      </c>
    </row>
    <row r="26" spans="1:15" x14ac:dyDescent="0.25">
      <c r="A26" s="42">
        <v>6</v>
      </c>
      <c r="B26" s="41">
        <v>1</v>
      </c>
      <c r="C26" s="41">
        <v>0</v>
      </c>
      <c r="D26" s="41">
        <f t="shared" si="3"/>
        <v>1</v>
      </c>
      <c r="E26" s="41"/>
      <c r="F26" s="41"/>
      <c r="G26" s="41">
        <v>1</v>
      </c>
      <c r="H26" s="41"/>
      <c r="I26" s="78">
        <f t="shared" si="8"/>
        <v>1</v>
      </c>
      <c r="J26" s="78"/>
      <c r="K26" s="41"/>
      <c r="L26" s="41"/>
      <c r="M26" s="41"/>
      <c r="N26" s="43">
        <f t="shared" si="9"/>
        <v>1</v>
      </c>
      <c r="O26" s="40">
        <f t="shared" si="10"/>
        <v>1</v>
      </c>
    </row>
    <row r="27" spans="1:15" x14ac:dyDescent="0.25">
      <c r="A27" s="42">
        <v>7</v>
      </c>
      <c r="B27" s="41">
        <v>1</v>
      </c>
      <c r="C27" s="41">
        <v>0</v>
      </c>
      <c r="D27" s="41">
        <f t="shared" si="3"/>
        <v>1</v>
      </c>
      <c r="E27" s="41"/>
      <c r="F27" s="41"/>
      <c r="G27" s="41">
        <v>1</v>
      </c>
      <c r="H27" s="41"/>
      <c r="I27" s="78">
        <f t="shared" si="8"/>
        <v>1</v>
      </c>
      <c r="J27" s="78"/>
      <c r="K27" s="41"/>
      <c r="L27" s="41"/>
      <c r="M27" s="41"/>
      <c r="N27" s="43">
        <f t="shared" si="9"/>
        <v>1</v>
      </c>
      <c r="O27" s="40">
        <f t="shared" si="10"/>
        <v>1</v>
      </c>
    </row>
    <row r="28" spans="1:15" x14ac:dyDescent="0.25">
      <c r="A28" s="42">
        <v>8</v>
      </c>
      <c r="B28" s="41">
        <v>1</v>
      </c>
      <c r="C28" s="41">
        <v>0</v>
      </c>
      <c r="D28" s="41">
        <f t="shared" si="3"/>
        <v>1</v>
      </c>
      <c r="E28" s="41"/>
      <c r="F28" s="41"/>
      <c r="G28" s="41">
        <v>1</v>
      </c>
      <c r="H28" s="41"/>
      <c r="I28" s="78">
        <f t="shared" si="8"/>
        <v>1</v>
      </c>
      <c r="J28" s="78"/>
      <c r="K28" s="41"/>
      <c r="L28" s="41"/>
      <c r="M28" s="41"/>
      <c r="N28" s="43">
        <f t="shared" si="9"/>
        <v>1</v>
      </c>
      <c r="O28" s="40">
        <f t="shared" si="10"/>
        <v>1</v>
      </c>
    </row>
    <row r="29" spans="1:15" x14ac:dyDescent="0.25">
      <c r="A29" s="42">
        <v>9</v>
      </c>
      <c r="B29" s="41">
        <v>2</v>
      </c>
      <c r="C29" s="41">
        <v>0</v>
      </c>
      <c r="D29" s="41">
        <f t="shared" si="3"/>
        <v>2</v>
      </c>
      <c r="E29" s="41"/>
      <c r="F29" s="41"/>
      <c r="G29" s="41">
        <v>2</v>
      </c>
      <c r="H29" s="41"/>
      <c r="I29" s="78">
        <f t="shared" si="8"/>
        <v>2</v>
      </c>
      <c r="J29" s="78"/>
      <c r="K29" s="41"/>
      <c r="L29" s="41"/>
      <c r="M29" s="41"/>
      <c r="N29" s="43">
        <f t="shared" si="9"/>
        <v>2</v>
      </c>
      <c r="O29" s="40">
        <f t="shared" si="10"/>
        <v>2</v>
      </c>
    </row>
    <row r="30" spans="1:15" x14ac:dyDescent="0.25">
      <c r="A30" s="42">
        <v>10</v>
      </c>
      <c r="B30" s="41">
        <v>4</v>
      </c>
      <c r="C30" s="41">
        <v>0</v>
      </c>
      <c r="D30" s="41">
        <f t="shared" si="3"/>
        <v>4</v>
      </c>
      <c r="E30" s="41"/>
      <c r="F30" s="41">
        <v>2</v>
      </c>
      <c r="G30" s="41">
        <v>2</v>
      </c>
      <c r="H30" s="41"/>
      <c r="I30" s="78">
        <f t="shared" si="8"/>
        <v>4</v>
      </c>
      <c r="J30" s="78"/>
      <c r="K30" s="41"/>
      <c r="L30" s="41"/>
      <c r="M30" s="41"/>
      <c r="N30" s="43">
        <f t="shared" si="9"/>
        <v>4</v>
      </c>
      <c r="O30" s="40">
        <f t="shared" si="10"/>
        <v>4</v>
      </c>
    </row>
    <row r="31" spans="1:15" x14ac:dyDescent="0.25">
      <c r="A31" s="42">
        <v>11</v>
      </c>
      <c r="B31" s="41">
        <v>4</v>
      </c>
      <c r="C31" s="41">
        <v>1</v>
      </c>
      <c r="D31" s="41">
        <f t="shared" si="3"/>
        <v>5</v>
      </c>
      <c r="E31" s="41"/>
      <c r="F31" s="41">
        <v>2</v>
      </c>
      <c r="G31" s="41">
        <v>3</v>
      </c>
      <c r="H31" s="41"/>
      <c r="I31" s="78">
        <f t="shared" si="8"/>
        <v>5</v>
      </c>
      <c r="J31" s="78"/>
      <c r="K31" s="41"/>
      <c r="L31" s="41"/>
      <c r="M31" s="41"/>
      <c r="N31" s="43">
        <f t="shared" si="9"/>
        <v>5</v>
      </c>
      <c r="O31" s="40">
        <f t="shared" si="10"/>
        <v>5</v>
      </c>
    </row>
    <row r="32" spans="1:15" x14ac:dyDescent="0.25">
      <c r="A32" s="42">
        <v>12</v>
      </c>
      <c r="B32" s="41">
        <v>1</v>
      </c>
      <c r="C32" s="41">
        <v>0</v>
      </c>
      <c r="D32" s="41">
        <f t="shared" si="3"/>
        <v>1</v>
      </c>
      <c r="E32" s="41"/>
      <c r="F32" s="41"/>
      <c r="G32" s="41">
        <v>1</v>
      </c>
      <c r="H32" s="41"/>
      <c r="I32" s="78">
        <f t="shared" si="8"/>
        <v>1</v>
      </c>
      <c r="J32" s="78"/>
      <c r="K32" s="41"/>
      <c r="L32" s="41"/>
      <c r="M32" s="41"/>
      <c r="N32" s="43">
        <f t="shared" si="9"/>
        <v>1</v>
      </c>
      <c r="O32" s="40">
        <f t="shared" si="10"/>
        <v>1</v>
      </c>
    </row>
    <row r="33" spans="1:15" x14ac:dyDescent="0.25">
      <c r="A33" s="42">
        <v>13</v>
      </c>
      <c r="B33" s="41">
        <v>1</v>
      </c>
      <c r="C33" s="41"/>
      <c r="D33" s="41">
        <f t="shared" si="3"/>
        <v>1</v>
      </c>
      <c r="E33" s="41"/>
      <c r="F33" s="41">
        <v>1</v>
      </c>
      <c r="G33" s="41"/>
      <c r="H33" s="41"/>
      <c r="I33" s="78">
        <f t="shared" si="8"/>
        <v>1</v>
      </c>
      <c r="J33" s="78"/>
      <c r="K33" s="41"/>
      <c r="L33" s="41"/>
      <c r="M33" s="41"/>
      <c r="N33" s="43">
        <f t="shared" si="9"/>
        <v>1</v>
      </c>
      <c r="O33" s="40">
        <f t="shared" si="10"/>
        <v>1</v>
      </c>
    </row>
    <row r="34" spans="1:15" x14ac:dyDescent="0.25">
      <c r="A34" s="42">
        <v>14</v>
      </c>
      <c r="B34" s="41">
        <v>0</v>
      </c>
      <c r="C34" s="41">
        <v>0</v>
      </c>
      <c r="D34" s="41">
        <f t="shared" si="3"/>
        <v>0</v>
      </c>
      <c r="E34" s="41"/>
      <c r="F34" s="41"/>
      <c r="G34" s="41"/>
      <c r="H34" s="41"/>
      <c r="I34" s="78">
        <f t="shared" si="8"/>
        <v>0</v>
      </c>
      <c r="J34" s="78"/>
      <c r="K34" s="41"/>
      <c r="L34" s="41"/>
      <c r="M34" s="41"/>
      <c r="N34" s="43">
        <f t="shared" si="9"/>
        <v>0</v>
      </c>
      <c r="O34" s="40">
        <f t="shared" si="10"/>
        <v>0</v>
      </c>
    </row>
    <row r="35" spans="1:15" x14ac:dyDescent="0.25">
      <c r="A35" s="42">
        <v>15</v>
      </c>
      <c r="B35" s="41">
        <v>200</v>
      </c>
      <c r="C35" s="41">
        <v>150</v>
      </c>
      <c r="D35" s="41">
        <f t="shared" si="3"/>
        <v>350</v>
      </c>
      <c r="E35" s="41"/>
      <c r="F35" s="41">
        <v>130</v>
      </c>
      <c r="G35" s="41">
        <v>200</v>
      </c>
      <c r="H35" s="41">
        <v>20</v>
      </c>
      <c r="I35" s="78">
        <f t="shared" si="8"/>
        <v>350</v>
      </c>
      <c r="J35" s="78"/>
      <c r="K35" s="41"/>
      <c r="L35" s="41"/>
      <c r="M35" s="41"/>
      <c r="N35" s="43">
        <f t="shared" si="9"/>
        <v>350</v>
      </c>
      <c r="O35" s="40">
        <f t="shared" si="10"/>
        <v>350</v>
      </c>
    </row>
    <row r="36" spans="1:15" x14ac:dyDescent="0.25">
      <c r="A36" s="42">
        <v>16</v>
      </c>
      <c r="B36" s="41">
        <v>4</v>
      </c>
      <c r="C36" s="41"/>
      <c r="D36" s="41">
        <f t="shared" si="3"/>
        <v>4</v>
      </c>
      <c r="E36" s="41"/>
      <c r="F36" s="41">
        <v>2</v>
      </c>
      <c r="G36" s="41">
        <v>2</v>
      </c>
      <c r="H36" s="41"/>
      <c r="I36" s="78">
        <f t="shared" si="8"/>
        <v>4</v>
      </c>
      <c r="J36" s="78"/>
      <c r="K36" s="41"/>
      <c r="L36" s="41"/>
      <c r="M36" s="41"/>
      <c r="N36" s="43">
        <f t="shared" si="9"/>
        <v>4</v>
      </c>
      <c r="O36" s="40">
        <f t="shared" si="10"/>
        <v>4</v>
      </c>
    </row>
    <row r="37" spans="1:15" x14ac:dyDescent="0.25">
      <c r="A37" s="42">
        <v>17</v>
      </c>
      <c r="B37" s="41">
        <v>2</v>
      </c>
      <c r="C37" s="41">
        <v>2</v>
      </c>
      <c r="D37" s="41">
        <f t="shared" si="3"/>
        <v>4</v>
      </c>
      <c r="E37" s="41"/>
      <c r="F37" s="41"/>
      <c r="G37" s="41">
        <v>4</v>
      </c>
      <c r="H37" s="41"/>
      <c r="I37" s="78">
        <f t="shared" si="8"/>
        <v>4</v>
      </c>
      <c r="J37" s="78"/>
      <c r="K37" s="41"/>
      <c r="L37" s="41"/>
      <c r="M37" s="41"/>
      <c r="N37" s="43">
        <f t="shared" ref="N37:N48" si="11">I37</f>
        <v>4</v>
      </c>
      <c r="O37" s="40">
        <f t="shared" ref="O37:O48" si="12">N37</f>
        <v>4</v>
      </c>
    </row>
    <row r="38" spans="1:15" x14ac:dyDescent="0.25">
      <c r="A38" s="42">
        <v>18</v>
      </c>
      <c r="B38" s="41">
        <v>4</v>
      </c>
      <c r="C38" s="41"/>
      <c r="D38" s="41">
        <f t="shared" si="3"/>
        <v>4</v>
      </c>
      <c r="E38" s="41"/>
      <c r="F38" s="41">
        <v>2</v>
      </c>
      <c r="G38" s="41">
        <v>2</v>
      </c>
      <c r="H38" s="41"/>
      <c r="I38" s="78">
        <f t="shared" si="8"/>
        <v>4</v>
      </c>
      <c r="J38" s="78"/>
      <c r="K38" s="41"/>
      <c r="L38" s="41"/>
      <c r="M38" s="41"/>
      <c r="N38" s="43">
        <f t="shared" si="11"/>
        <v>4</v>
      </c>
      <c r="O38" s="40">
        <f t="shared" si="12"/>
        <v>4</v>
      </c>
    </row>
    <row r="39" spans="1:15" x14ac:dyDescent="0.25">
      <c r="A39" s="42">
        <v>19</v>
      </c>
      <c r="B39" s="41">
        <v>0</v>
      </c>
      <c r="C39" s="41">
        <v>0</v>
      </c>
      <c r="D39" s="41">
        <f t="shared" si="3"/>
        <v>0</v>
      </c>
      <c r="E39" s="41"/>
      <c r="F39" s="41"/>
      <c r="G39" s="41"/>
      <c r="H39" s="41"/>
      <c r="I39" s="78">
        <f t="shared" si="8"/>
        <v>0</v>
      </c>
      <c r="J39" s="78"/>
      <c r="K39" s="41"/>
      <c r="L39" s="41"/>
      <c r="M39" s="41"/>
      <c r="N39" s="43">
        <f t="shared" si="11"/>
        <v>0</v>
      </c>
      <c r="O39" s="40">
        <f t="shared" si="12"/>
        <v>0</v>
      </c>
    </row>
    <row r="40" spans="1:15" x14ac:dyDescent="0.25">
      <c r="A40" s="42">
        <v>20</v>
      </c>
      <c r="B40" s="41">
        <v>0</v>
      </c>
      <c r="C40" s="41">
        <v>0</v>
      </c>
      <c r="D40" s="41">
        <f t="shared" si="3"/>
        <v>0</v>
      </c>
      <c r="E40" s="41"/>
      <c r="F40" s="41"/>
      <c r="G40" s="41"/>
      <c r="H40" s="41"/>
      <c r="I40" s="78">
        <f t="shared" si="8"/>
        <v>0</v>
      </c>
      <c r="J40" s="78"/>
      <c r="K40" s="41"/>
      <c r="L40" s="41"/>
      <c r="M40" s="41"/>
      <c r="N40" s="43">
        <f t="shared" si="11"/>
        <v>0</v>
      </c>
      <c r="O40" s="40">
        <f t="shared" si="12"/>
        <v>0</v>
      </c>
    </row>
    <row r="41" spans="1:15" x14ac:dyDescent="0.25">
      <c r="A41" s="42">
        <v>21</v>
      </c>
      <c r="B41" s="41">
        <v>0</v>
      </c>
      <c r="C41" s="41">
        <v>0</v>
      </c>
      <c r="D41" s="41">
        <f t="shared" si="3"/>
        <v>0</v>
      </c>
      <c r="E41" s="41"/>
      <c r="F41" s="41"/>
      <c r="G41" s="41"/>
      <c r="H41" s="41"/>
      <c r="I41" s="78">
        <f t="shared" si="8"/>
        <v>0</v>
      </c>
      <c r="J41" s="78"/>
      <c r="K41" s="41"/>
      <c r="L41" s="41"/>
      <c r="M41" s="41"/>
      <c r="N41" s="43">
        <f t="shared" si="11"/>
        <v>0</v>
      </c>
      <c r="O41" s="40">
        <f t="shared" si="12"/>
        <v>0</v>
      </c>
    </row>
    <row r="42" spans="1:15" x14ac:dyDescent="0.25">
      <c r="A42" s="42">
        <v>22</v>
      </c>
      <c r="B42" s="41">
        <v>1</v>
      </c>
      <c r="C42" s="41">
        <v>1</v>
      </c>
      <c r="D42" s="41">
        <f t="shared" si="3"/>
        <v>2</v>
      </c>
      <c r="E42" s="41"/>
      <c r="F42" s="41"/>
      <c r="G42" s="41">
        <v>2</v>
      </c>
      <c r="H42" s="41"/>
      <c r="I42" s="78">
        <f t="shared" si="8"/>
        <v>2</v>
      </c>
      <c r="J42" s="78"/>
      <c r="K42" s="41"/>
      <c r="L42" s="41"/>
      <c r="M42" s="41"/>
      <c r="N42" s="43">
        <f t="shared" si="11"/>
        <v>2</v>
      </c>
      <c r="O42" s="40">
        <f t="shared" si="12"/>
        <v>2</v>
      </c>
    </row>
    <row r="43" spans="1:15" x14ac:dyDescent="0.25">
      <c r="A43" s="42">
        <v>23</v>
      </c>
      <c r="B43" s="41">
        <v>118</v>
      </c>
      <c r="C43" s="41">
        <v>4</v>
      </c>
      <c r="D43" s="41">
        <f t="shared" si="3"/>
        <v>122</v>
      </c>
      <c r="E43" s="41"/>
      <c r="F43" s="41">
        <v>54</v>
      </c>
      <c r="G43" s="41">
        <v>68</v>
      </c>
      <c r="H43" s="41"/>
      <c r="I43" s="78">
        <f t="shared" si="8"/>
        <v>122</v>
      </c>
      <c r="J43" s="78"/>
      <c r="K43" s="41"/>
      <c r="L43" s="41"/>
      <c r="M43" s="41"/>
      <c r="N43" s="43">
        <f t="shared" si="11"/>
        <v>122</v>
      </c>
      <c r="O43" s="40">
        <f t="shared" si="12"/>
        <v>122</v>
      </c>
    </row>
    <row r="44" spans="1:15" x14ac:dyDescent="0.25">
      <c r="A44" s="42">
        <v>24</v>
      </c>
      <c r="B44" s="41">
        <v>0</v>
      </c>
      <c r="C44" s="41">
        <v>0</v>
      </c>
      <c r="D44" s="41">
        <f t="shared" si="3"/>
        <v>0</v>
      </c>
      <c r="E44" s="41"/>
      <c r="F44" s="41"/>
      <c r="G44" s="41"/>
      <c r="H44" s="41"/>
      <c r="I44" s="78">
        <f t="shared" si="8"/>
        <v>0</v>
      </c>
      <c r="J44" s="78"/>
      <c r="K44" s="41"/>
      <c r="L44" s="41"/>
      <c r="M44" s="41"/>
      <c r="N44" s="43">
        <f t="shared" si="11"/>
        <v>0</v>
      </c>
      <c r="O44" s="40">
        <f t="shared" si="12"/>
        <v>0</v>
      </c>
    </row>
    <row r="45" spans="1:15" x14ac:dyDescent="0.25">
      <c r="A45" s="42">
        <v>25</v>
      </c>
      <c r="B45" s="41">
        <v>1</v>
      </c>
      <c r="C45" s="41"/>
      <c r="D45" s="41">
        <f t="shared" si="3"/>
        <v>1</v>
      </c>
      <c r="E45" s="41"/>
      <c r="F45" s="41"/>
      <c r="G45" s="41">
        <v>1</v>
      </c>
      <c r="H45" s="41"/>
      <c r="I45" s="78">
        <f t="shared" si="8"/>
        <v>1</v>
      </c>
      <c r="J45" s="78"/>
      <c r="K45" s="41"/>
      <c r="L45" s="41"/>
      <c r="M45" s="41"/>
      <c r="N45" s="43">
        <f t="shared" si="11"/>
        <v>1</v>
      </c>
      <c r="O45" s="40">
        <f t="shared" si="12"/>
        <v>1</v>
      </c>
    </row>
    <row r="46" spans="1:15" x14ac:dyDescent="0.25">
      <c r="A46" s="42">
        <v>26</v>
      </c>
      <c r="B46" s="41">
        <f>15+5</f>
        <v>20</v>
      </c>
      <c r="C46" s="41">
        <f>2+5</f>
        <v>7</v>
      </c>
      <c r="D46" s="41">
        <f t="shared" si="3"/>
        <v>27</v>
      </c>
      <c r="E46" s="41"/>
      <c r="F46" s="41">
        <v>5</v>
      </c>
      <c r="G46" s="41">
        <v>5</v>
      </c>
      <c r="H46" s="41">
        <v>17</v>
      </c>
      <c r="I46" s="78">
        <f t="shared" si="8"/>
        <v>27</v>
      </c>
      <c r="J46" s="78"/>
      <c r="K46" s="41"/>
      <c r="L46" s="41"/>
      <c r="M46" s="41"/>
      <c r="N46" s="43">
        <f t="shared" si="11"/>
        <v>27</v>
      </c>
      <c r="O46" s="40">
        <f t="shared" si="12"/>
        <v>27</v>
      </c>
    </row>
    <row r="47" spans="1:15" x14ac:dyDescent="0.25">
      <c r="A47" s="42">
        <v>27</v>
      </c>
      <c r="B47" s="41">
        <v>0</v>
      </c>
      <c r="C47" s="41">
        <v>0</v>
      </c>
      <c r="D47" s="41">
        <f t="shared" si="3"/>
        <v>0</v>
      </c>
      <c r="E47" s="41"/>
      <c r="F47" s="41"/>
      <c r="G47" s="41"/>
      <c r="H47" s="41"/>
      <c r="I47" s="78">
        <f t="shared" si="8"/>
        <v>0</v>
      </c>
      <c r="J47" s="78"/>
      <c r="K47" s="41"/>
      <c r="L47" s="41"/>
      <c r="M47" s="41"/>
      <c r="N47" s="43">
        <f t="shared" si="11"/>
        <v>0</v>
      </c>
      <c r="O47" s="40">
        <f t="shared" si="12"/>
        <v>0</v>
      </c>
    </row>
    <row r="48" spans="1:15" x14ac:dyDescent="0.25">
      <c r="A48" s="42">
        <v>28</v>
      </c>
      <c r="B48" s="41">
        <v>0</v>
      </c>
      <c r="C48" s="41">
        <v>0</v>
      </c>
      <c r="D48" s="41">
        <f t="shared" si="3"/>
        <v>0</v>
      </c>
      <c r="E48" s="41"/>
      <c r="F48" s="41"/>
      <c r="G48" s="41"/>
      <c r="H48" s="41"/>
      <c r="I48" s="78">
        <f t="shared" si="8"/>
        <v>0</v>
      </c>
      <c r="J48" s="78"/>
      <c r="K48" s="41"/>
      <c r="L48" s="41"/>
      <c r="M48" s="41"/>
      <c r="N48" s="43">
        <f t="shared" si="11"/>
        <v>0</v>
      </c>
      <c r="O48" s="40">
        <f t="shared" si="12"/>
        <v>0</v>
      </c>
    </row>
    <row r="49" spans="1:15" x14ac:dyDescent="0.25">
      <c r="A49" s="42">
        <v>29</v>
      </c>
      <c r="B49" s="41">
        <f>20+50</f>
        <v>70</v>
      </c>
      <c r="C49" s="41">
        <f>10+50</f>
        <v>60</v>
      </c>
      <c r="D49" s="41">
        <f t="shared" si="3"/>
        <v>130</v>
      </c>
      <c r="E49" s="41">
        <v>130</v>
      </c>
      <c r="F49" s="41"/>
      <c r="G49" s="41"/>
      <c r="H49" s="41"/>
      <c r="I49" s="78">
        <f t="shared" si="8"/>
        <v>130</v>
      </c>
      <c r="J49" s="78"/>
      <c r="K49" s="41"/>
      <c r="L49" s="41"/>
      <c r="M49" s="41"/>
      <c r="N49" s="43">
        <f t="shared" ref="N49:N55" si="13">I49</f>
        <v>130</v>
      </c>
      <c r="O49" s="40">
        <f t="shared" ref="O49:O55" si="14">N49</f>
        <v>130</v>
      </c>
    </row>
    <row r="50" spans="1:15" x14ac:dyDescent="0.25">
      <c r="A50" s="42">
        <v>30</v>
      </c>
      <c r="B50" s="41">
        <v>1</v>
      </c>
      <c r="C50" s="41"/>
      <c r="D50" s="41">
        <f t="shared" si="3"/>
        <v>1</v>
      </c>
      <c r="E50" s="41"/>
      <c r="F50" s="41">
        <v>1</v>
      </c>
      <c r="G50" s="41"/>
      <c r="H50" s="41"/>
      <c r="I50" s="78">
        <f t="shared" si="8"/>
        <v>1</v>
      </c>
      <c r="J50" s="78"/>
      <c r="K50" s="41"/>
      <c r="L50" s="41"/>
      <c r="M50" s="41"/>
      <c r="N50" s="43">
        <f t="shared" si="13"/>
        <v>1</v>
      </c>
      <c r="O50" s="40">
        <f t="shared" si="14"/>
        <v>1</v>
      </c>
    </row>
    <row r="51" spans="1:15" x14ac:dyDescent="0.25">
      <c r="A51" s="42">
        <v>31</v>
      </c>
      <c r="B51" s="41">
        <v>2</v>
      </c>
      <c r="C51" s="41">
        <v>2</v>
      </c>
      <c r="D51" s="41">
        <f t="shared" si="3"/>
        <v>4</v>
      </c>
      <c r="E51" s="41"/>
      <c r="F51" s="41">
        <v>2</v>
      </c>
      <c r="G51" s="41">
        <v>2</v>
      </c>
      <c r="H51" s="41"/>
      <c r="I51" s="78">
        <f t="shared" si="8"/>
        <v>4</v>
      </c>
      <c r="J51" s="78"/>
      <c r="K51" s="41"/>
      <c r="L51" s="41"/>
      <c r="M51" s="41"/>
      <c r="N51" s="43">
        <f t="shared" si="13"/>
        <v>4</v>
      </c>
      <c r="O51" s="40">
        <f t="shared" si="14"/>
        <v>4</v>
      </c>
    </row>
    <row r="52" spans="1:15" x14ac:dyDescent="0.25">
      <c r="A52" s="42">
        <v>32</v>
      </c>
      <c r="B52" s="41">
        <v>0</v>
      </c>
      <c r="C52" s="41">
        <v>0</v>
      </c>
      <c r="D52" s="41">
        <f t="shared" si="3"/>
        <v>0</v>
      </c>
      <c r="E52" s="41"/>
      <c r="F52" s="41"/>
      <c r="G52" s="41"/>
      <c r="H52" s="41"/>
      <c r="I52" s="78">
        <f t="shared" si="8"/>
        <v>0</v>
      </c>
      <c r="J52" s="78"/>
      <c r="K52" s="41"/>
      <c r="L52" s="41"/>
      <c r="M52" s="41"/>
      <c r="N52" s="43">
        <f t="shared" si="13"/>
        <v>0</v>
      </c>
      <c r="O52" s="40">
        <f t="shared" si="14"/>
        <v>0</v>
      </c>
    </row>
    <row r="53" spans="1:15" x14ac:dyDescent="0.25">
      <c r="A53" s="42">
        <v>33</v>
      </c>
      <c r="B53" s="41">
        <v>1</v>
      </c>
      <c r="C53" s="41"/>
      <c r="D53" s="41">
        <f t="shared" si="3"/>
        <v>1</v>
      </c>
      <c r="E53" s="41"/>
      <c r="F53" s="41"/>
      <c r="G53" s="41">
        <v>1</v>
      </c>
      <c r="H53" s="41"/>
      <c r="I53" s="78">
        <f t="shared" si="8"/>
        <v>1</v>
      </c>
      <c r="J53" s="78"/>
      <c r="K53" s="41"/>
      <c r="L53" s="41"/>
      <c r="M53" s="41"/>
      <c r="N53" s="43">
        <f t="shared" si="13"/>
        <v>1</v>
      </c>
      <c r="O53" s="40">
        <f t="shared" si="14"/>
        <v>1</v>
      </c>
    </row>
    <row r="54" spans="1:15" x14ac:dyDescent="0.25">
      <c r="A54" s="42">
        <v>34</v>
      </c>
      <c r="B54" s="41">
        <v>16</v>
      </c>
      <c r="C54" s="41">
        <v>19</v>
      </c>
      <c r="D54" s="41">
        <f t="shared" si="3"/>
        <v>35</v>
      </c>
      <c r="E54" s="41"/>
      <c r="F54" s="41"/>
      <c r="G54" s="41"/>
      <c r="H54" s="41">
        <v>35</v>
      </c>
      <c r="I54" s="78">
        <f t="shared" si="8"/>
        <v>35</v>
      </c>
      <c r="J54" s="78"/>
      <c r="K54" s="41"/>
      <c r="L54" s="41"/>
      <c r="M54" s="41"/>
      <c r="N54" s="43">
        <f t="shared" si="13"/>
        <v>35</v>
      </c>
      <c r="O54" s="40">
        <f t="shared" si="14"/>
        <v>35</v>
      </c>
    </row>
    <row r="55" spans="1:15" x14ac:dyDescent="0.25">
      <c r="A55" s="42">
        <v>35</v>
      </c>
      <c r="B55" s="41">
        <v>2</v>
      </c>
      <c r="C55" s="41"/>
      <c r="D55" s="41">
        <f t="shared" si="3"/>
        <v>2</v>
      </c>
      <c r="E55" s="41"/>
      <c r="F55" s="41"/>
      <c r="G55" s="41">
        <v>2</v>
      </c>
      <c r="H55" s="41"/>
      <c r="I55" s="78">
        <f t="shared" si="8"/>
        <v>2</v>
      </c>
      <c r="J55" s="78"/>
      <c r="K55" s="41"/>
      <c r="L55" s="41"/>
      <c r="M55" s="41"/>
      <c r="N55" s="43">
        <f t="shared" si="13"/>
        <v>2</v>
      </c>
      <c r="O55" s="40">
        <f t="shared" si="14"/>
        <v>2</v>
      </c>
    </row>
  </sheetData>
  <mergeCells count="56">
    <mergeCell ref="I18:J18"/>
    <mergeCell ref="I19:J19"/>
    <mergeCell ref="I20:J20"/>
    <mergeCell ref="I21:J21"/>
    <mergeCell ref="I22:J22"/>
    <mergeCell ref="I17:J17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A3:P3"/>
    <mergeCell ref="A4:A5"/>
    <mergeCell ref="B4:D4"/>
    <mergeCell ref="E4:J4"/>
    <mergeCell ref="K4:O4"/>
    <mergeCell ref="I5:J5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53:J53"/>
    <mergeCell ref="I54:J54"/>
    <mergeCell ref="I55:J55"/>
    <mergeCell ref="I48:J48"/>
    <mergeCell ref="I49:J49"/>
    <mergeCell ref="I50:J50"/>
    <mergeCell ref="I51:J51"/>
    <mergeCell ref="I52:J52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B14 I6:I55" xr:uid="{00000000-0002-0000-0100-000000000000}">
      <formula1>XFA6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2"/>
  <sheetViews>
    <sheetView tabSelected="1" workbookViewId="0"/>
  </sheetViews>
  <sheetFormatPr baseColWidth="10" defaultRowHeight="15" x14ac:dyDescent="0.25"/>
  <cols>
    <col min="1" max="1" width="5.85546875" customWidth="1"/>
    <col min="2" max="2" width="9.140625" customWidth="1"/>
    <col min="3" max="3" width="4.140625" customWidth="1"/>
    <col min="4" max="4" width="4" customWidth="1"/>
    <col min="5" max="5" width="4.28515625" customWidth="1"/>
    <col min="6" max="8" width="6.28515625" customWidth="1"/>
    <col min="9" max="9" width="4.28515625" customWidth="1"/>
    <col min="10" max="10" width="11.7109375" customWidth="1"/>
    <col min="11" max="13" width="3.5703125" customWidth="1"/>
    <col min="14" max="14" width="11.5703125" customWidth="1"/>
    <col min="15" max="15" width="9.85546875" customWidth="1"/>
    <col min="16" max="16" width="9.28515625" customWidth="1"/>
    <col min="17" max="17" width="14.85546875" customWidth="1"/>
    <col min="18" max="20" width="7.5703125" customWidth="1"/>
  </cols>
  <sheetData>
    <row r="1" spans="1:20" x14ac:dyDescent="0.25">
      <c r="A1" s="64" t="s">
        <v>0</v>
      </c>
      <c r="B1" s="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8"/>
      <c r="O1" s="18"/>
      <c r="P1" s="18"/>
      <c r="Q1" s="18"/>
      <c r="R1" s="18"/>
      <c r="S1" s="18"/>
      <c r="T1" s="18"/>
    </row>
    <row r="2" spans="1:20" x14ac:dyDescent="0.25">
      <c r="A2" s="35" t="s">
        <v>1</v>
      </c>
      <c r="B2" s="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8"/>
      <c r="O2" s="18"/>
      <c r="P2" s="18"/>
      <c r="Q2" s="18"/>
      <c r="R2" s="18"/>
      <c r="S2" s="18"/>
      <c r="T2" s="18"/>
    </row>
    <row r="3" spans="1:20" x14ac:dyDescent="0.25">
      <c r="A3" s="21"/>
      <c r="B3" s="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8"/>
      <c r="O3" s="18"/>
      <c r="P3" s="18"/>
      <c r="Q3" s="18"/>
      <c r="R3" s="18"/>
      <c r="S3" s="18"/>
      <c r="T3" s="18"/>
    </row>
    <row r="4" spans="1:20" x14ac:dyDescent="0.25">
      <c r="A4" s="32" t="s">
        <v>33</v>
      </c>
      <c r="B4" s="20"/>
      <c r="C4" s="65" t="s">
        <v>76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x14ac:dyDescent="0.25">
      <c r="A5" s="21"/>
      <c r="B5" s="2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2"/>
      <c r="O5" s="22"/>
      <c r="P5" s="22"/>
      <c r="Q5" s="22"/>
      <c r="R5" s="22"/>
      <c r="S5" s="22"/>
      <c r="T5" s="22"/>
    </row>
    <row r="6" spans="1:20" x14ac:dyDescent="0.25">
      <c r="A6" s="20" t="s">
        <v>34</v>
      </c>
      <c r="B6" s="20"/>
      <c r="C6" s="65" t="s">
        <v>108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x14ac:dyDescent="0.25">
      <c r="A7" s="21"/>
      <c r="B7" s="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8"/>
      <c r="O7" s="18"/>
      <c r="P7" s="18"/>
      <c r="Q7" s="18"/>
      <c r="R7" s="18"/>
      <c r="S7" s="18"/>
      <c r="T7" s="18"/>
    </row>
    <row r="8" spans="1:20" x14ac:dyDescent="0.25">
      <c r="A8" s="31" t="s">
        <v>2</v>
      </c>
      <c r="B8" s="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"/>
      <c r="O8" s="1"/>
      <c r="P8" s="1"/>
      <c r="Q8" s="1"/>
      <c r="R8" s="1"/>
      <c r="S8" s="1"/>
      <c r="T8" s="1"/>
    </row>
    <row r="9" spans="1:20" ht="9" customHeight="1" thickBot="1" x14ac:dyDescent="0.3">
      <c r="A9" s="27"/>
      <c r="B9" s="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"/>
      <c r="O9" s="3"/>
      <c r="P9" s="2"/>
      <c r="Q9" s="3"/>
      <c r="R9" s="2"/>
      <c r="S9" s="3"/>
      <c r="T9" s="3"/>
    </row>
    <row r="10" spans="1:20" ht="21.75" customHeight="1" thickBot="1" x14ac:dyDescent="0.3">
      <c r="A10" s="67" t="s">
        <v>3</v>
      </c>
      <c r="B10" s="69" t="s">
        <v>4</v>
      </c>
      <c r="C10" s="70"/>
      <c r="D10" s="70"/>
      <c r="E10" s="70"/>
      <c r="F10" s="70"/>
      <c r="G10" s="70"/>
      <c r="H10" s="71"/>
      <c r="I10" s="4"/>
      <c r="J10" s="23"/>
      <c r="K10" s="72" t="s">
        <v>5</v>
      </c>
      <c r="L10" s="73"/>
      <c r="M10" s="74"/>
      <c r="N10" s="69" t="s">
        <v>6</v>
      </c>
      <c r="O10" s="75"/>
      <c r="P10" s="76"/>
      <c r="Q10" s="69" t="s">
        <v>7</v>
      </c>
      <c r="R10" s="75"/>
      <c r="S10" s="75"/>
      <c r="T10" s="77"/>
    </row>
    <row r="11" spans="1:20" ht="96.75" thickBot="1" x14ac:dyDescent="0.3">
      <c r="A11" s="68"/>
      <c r="B11" s="5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7" t="s">
        <v>14</v>
      </c>
      <c r="I11" s="47" t="s">
        <v>15</v>
      </c>
      <c r="J11" s="53" t="s">
        <v>16</v>
      </c>
      <c r="K11" s="48" t="s">
        <v>17</v>
      </c>
      <c r="L11" s="49" t="s">
        <v>18</v>
      </c>
      <c r="M11" s="48" t="s">
        <v>19</v>
      </c>
      <c r="N11" s="8" t="s">
        <v>20</v>
      </c>
      <c r="O11" s="9" t="s">
        <v>21</v>
      </c>
      <c r="P11" s="10" t="s">
        <v>22</v>
      </c>
      <c r="Q11" s="11" t="s">
        <v>23</v>
      </c>
      <c r="R11" s="9" t="s">
        <v>24</v>
      </c>
      <c r="S11" s="9" t="s">
        <v>25</v>
      </c>
      <c r="T11" s="12" t="s">
        <v>26</v>
      </c>
    </row>
    <row r="12" spans="1:20" ht="84" customHeight="1" x14ac:dyDescent="0.25">
      <c r="A12" s="50">
        <v>1</v>
      </c>
      <c r="B12" s="14" t="s">
        <v>32</v>
      </c>
      <c r="C12" s="29">
        <v>20</v>
      </c>
      <c r="D12" s="30" t="s">
        <v>27</v>
      </c>
      <c r="E12" s="30" t="s">
        <v>28</v>
      </c>
      <c r="F12" s="30" t="s">
        <v>29</v>
      </c>
      <c r="G12" s="30" t="s">
        <v>28</v>
      </c>
      <c r="H12" s="30" t="s">
        <v>82</v>
      </c>
      <c r="I12" s="46" t="s">
        <v>109</v>
      </c>
      <c r="J12" s="46" t="s">
        <v>110</v>
      </c>
      <c r="K12" s="30" t="s">
        <v>48</v>
      </c>
      <c r="L12" s="30" t="s">
        <v>38</v>
      </c>
      <c r="M12" s="30" t="s">
        <v>105</v>
      </c>
      <c r="N12" s="17">
        <v>0</v>
      </c>
      <c r="O12" s="17">
        <v>912397.08</v>
      </c>
      <c r="P12" s="17">
        <v>0</v>
      </c>
      <c r="Q12" s="33" t="s">
        <v>106</v>
      </c>
      <c r="R12" s="24"/>
      <c r="S12" s="15"/>
      <c r="T12" s="34" t="s">
        <v>107</v>
      </c>
    </row>
    <row r="13" spans="1:20" ht="92.25" x14ac:dyDescent="0.25">
      <c r="A13" s="14">
        <v>2</v>
      </c>
      <c r="B13" s="14" t="s">
        <v>32</v>
      </c>
      <c r="C13" s="54">
        <v>20</v>
      </c>
      <c r="D13" s="30" t="s">
        <v>27</v>
      </c>
      <c r="E13" s="30" t="s">
        <v>28</v>
      </c>
      <c r="F13" s="30" t="s">
        <v>28</v>
      </c>
      <c r="G13" s="30" t="s">
        <v>29</v>
      </c>
      <c r="H13" s="30" t="s">
        <v>82</v>
      </c>
      <c r="I13" s="30" t="s">
        <v>100</v>
      </c>
      <c r="J13" s="30" t="s">
        <v>30</v>
      </c>
      <c r="K13" s="30" t="s">
        <v>48</v>
      </c>
      <c r="L13" s="30" t="s">
        <v>38</v>
      </c>
      <c r="M13" s="30" t="s">
        <v>105</v>
      </c>
      <c r="N13" s="17">
        <v>300</v>
      </c>
      <c r="O13" s="17">
        <v>300</v>
      </c>
      <c r="P13" s="17">
        <v>78</v>
      </c>
      <c r="Q13" s="33" t="s">
        <v>106</v>
      </c>
      <c r="R13" s="24"/>
      <c r="S13" s="15"/>
      <c r="T13" s="34" t="s">
        <v>107</v>
      </c>
    </row>
    <row r="14" spans="1:20" ht="92.25" x14ac:dyDescent="0.25">
      <c r="A14" s="14">
        <v>3</v>
      </c>
      <c r="B14" s="14" t="s">
        <v>32</v>
      </c>
      <c r="C14" s="29">
        <v>20</v>
      </c>
      <c r="D14" s="30" t="s">
        <v>27</v>
      </c>
      <c r="E14" s="30" t="s">
        <v>28</v>
      </c>
      <c r="F14" s="30" t="s">
        <v>28</v>
      </c>
      <c r="G14" s="30" t="s">
        <v>29</v>
      </c>
      <c r="H14" s="30" t="s">
        <v>82</v>
      </c>
      <c r="I14" s="30" t="s">
        <v>111</v>
      </c>
      <c r="J14" s="30" t="s">
        <v>30</v>
      </c>
      <c r="K14" s="30" t="s">
        <v>48</v>
      </c>
      <c r="L14" s="30" t="s">
        <v>38</v>
      </c>
      <c r="M14" s="30" t="s">
        <v>105</v>
      </c>
      <c r="N14" s="17">
        <v>500</v>
      </c>
      <c r="O14" s="17">
        <v>500</v>
      </c>
      <c r="P14" s="17">
        <v>0</v>
      </c>
      <c r="Q14" s="33" t="s">
        <v>106</v>
      </c>
      <c r="R14" s="24"/>
      <c r="S14" s="15"/>
      <c r="T14" s="34" t="s">
        <v>107</v>
      </c>
    </row>
    <row r="15" spans="1:20" ht="92.25" x14ac:dyDescent="0.25">
      <c r="A15" s="14">
        <v>4</v>
      </c>
      <c r="B15" s="14" t="s">
        <v>32</v>
      </c>
      <c r="C15" s="29">
        <v>20</v>
      </c>
      <c r="D15" s="30" t="s">
        <v>27</v>
      </c>
      <c r="E15" s="30" t="s">
        <v>28</v>
      </c>
      <c r="F15" s="30" t="s">
        <v>28</v>
      </c>
      <c r="G15" s="30" t="s">
        <v>29</v>
      </c>
      <c r="H15" s="30" t="s">
        <v>82</v>
      </c>
      <c r="I15" s="30" t="s">
        <v>95</v>
      </c>
      <c r="J15" s="30" t="s">
        <v>30</v>
      </c>
      <c r="K15" s="30" t="s">
        <v>48</v>
      </c>
      <c r="L15" s="30" t="s">
        <v>38</v>
      </c>
      <c r="M15" s="30" t="s">
        <v>105</v>
      </c>
      <c r="N15" s="17">
        <v>3000</v>
      </c>
      <c r="O15" s="17">
        <v>3000</v>
      </c>
      <c r="P15" s="17">
        <v>150</v>
      </c>
      <c r="Q15" s="33" t="s">
        <v>106</v>
      </c>
      <c r="R15" s="24"/>
      <c r="S15" s="15"/>
      <c r="T15" s="34" t="s">
        <v>107</v>
      </c>
    </row>
    <row r="16" spans="1:20" ht="92.25" x14ac:dyDescent="0.25">
      <c r="A16" s="14">
        <v>5</v>
      </c>
      <c r="B16" s="14" t="s">
        <v>32</v>
      </c>
      <c r="C16" s="29">
        <v>20</v>
      </c>
      <c r="D16" s="30" t="s">
        <v>27</v>
      </c>
      <c r="E16" s="30" t="s">
        <v>28</v>
      </c>
      <c r="F16" s="30" t="s">
        <v>28</v>
      </c>
      <c r="G16" s="30" t="s">
        <v>29</v>
      </c>
      <c r="H16" s="30" t="s">
        <v>82</v>
      </c>
      <c r="I16" s="30" t="s">
        <v>57</v>
      </c>
      <c r="J16" s="30" t="s">
        <v>30</v>
      </c>
      <c r="K16" s="30" t="s">
        <v>48</v>
      </c>
      <c r="L16" s="30" t="s">
        <v>48</v>
      </c>
      <c r="M16" s="30" t="s">
        <v>105</v>
      </c>
      <c r="N16" s="17">
        <v>3500</v>
      </c>
      <c r="O16" s="17">
        <v>3500</v>
      </c>
      <c r="P16" s="17">
        <v>0</v>
      </c>
      <c r="Q16" s="33" t="s">
        <v>106</v>
      </c>
      <c r="R16" s="24"/>
      <c r="S16" s="15"/>
      <c r="T16" s="34" t="s">
        <v>107</v>
      </c>
    </row>
    <row r="17" spans="1:20" ht="92.25" x14ac:dyDescent="0.25">
      <c r="A17" s="14">
        <v>6</v>
      </c>
      <c r="B17" s="14" t="s">
        <v>32</v>
      </c>
      <c r="C17" s="29">
        <v>20</v>
      </c>
      <c r="D17" s="30" t="s">
        <v>27</v>
      </c>
      <c r="E17" s="30" t="s">
        <v>28</v>
      </c>
      <c r="F17" s="30" t="s">
        <v>28</v>
      </c>
      <c r="G17" s="30" t="s">
        <v>29</v>
      </c>
      <c r="H17" s="30" t="s">
        <v>82</v>
      </c>
      <c r="I17" s="30" t="s">
        <v>103</v>
      </c>
      <c r="J17" s="30" t="s">
        <v>30</v>
      </c>
      <c r="K17" s="30" t="s">
        <v>48</v>
      </c>
      <c r="L17" s="30" t="s">
        <v>31</v>
      </c>
      <c r="M17" s="30" t="s">
        <v>105</v>
      </c>
      <c r="N17" s="17">
        <v>63000</v>
      </c>
      <c r="O17" s="17">
        <v>62000</v>
      </c>
      <c r="P17" s="17">
        <v>40000</v>
      </c>
      <c r="Q17" s="33" t="s">
        <v>106</v>
      </c>
      <c r="R17" s="24"/>
      <c r="S17" s="15"/>
      <c r="T17" s="34" t="s">
        <v>107</v>
      </c>
    </row>
    <row r="18" spans="1:20" ht="92.25" x14ac:dyDescent="0.25">
      <c r="A18" s="14">
        <v>7</v>
      </c>
      <c r="B18" s="14" t="s">
        <v>32</v>
      </c>
      <c r="C18" s="29">
        <v>20</v>
      </c>
      <c r="D18" s="30" t="s">
        <v>27</v>
      </c>
      <c r="E18" s="30" t="s">
        <v>28</v>
      </c>
      <c r="F18" s="30" t="s">
        <v>28</v>
      </c>
      <c r="G18" s="30" t="s">
        <v>29</v>
      </c>
      <c r="H18" s="30" t="s">
        <v>82</v>
      </c>
      <c r="I18" s="30" t="s">
        <v>112</v>
      </c>
      <c r="J18" s="30" t="s">
        <v>30</v>
      </c>
      <c r="K18" s="30" t="s">
        <v>48</v>
      </c>
      <c r="L18" s="30" t="s">
        <v>38</v>
      </c>
      <c r="M18" s="30" t="s">
        <v>105</v>
      </c>
      <c r="N18" s="17">
        <v>4000</v>
      </c>
      <c r="O18" s="17">
        <v>4000</v>
      </c>
      <c r="P18" s="17">
        <v>0</v>
      </c>
      <c r="Q18" s="33" t="s">
        <v>106</v>
      </c>
      <c r="R18" s="24"/>
      <c r="S18" s="15"/>
      <c r="T18" s="34" t="s">
        <v>107</v>
      </c>
    </row>
    <row r="19" spans="1:20" ht="92.25" x14ac:dyDescent="0.25">
      <c r="A19" s="14">
        <v>8</v>
      </c>
      <c r="B19" s="14" t="s">
        <v>32</v>
      </c>
      <c r="C19" s="29">
        <v>20</v>
      </c>
      <c r="D19" s="30" t="s">
        <v>27</v>
      </c>
      <c r="E19" s="30" t="s">
        <v>28</v>
      </c>
      <c r="F19" s="30" t="s">
        <v>28</v>
      </c>
      <c r="G19" s="30" t="s">
        <v>29</v>
      </c>
      <c r="H19" s="30" t="s">
        <v>82</v>
      </c>
      <c r="I19" s="30" t="s">
        <v>83</v>
      </c>
      <c r="J19" s="30" t="s">
        <v>30</v>
      </c>
      <c r="K19" s="30" t="s">
        <v>48</v>
      </c>
      <c r="L19" s="30" t="s">
        <v>38</v>
      </c>
      <c r="M19" s="30" t="s">
        <v>105</v>
      </c>
      <c r="N19" s="17">
        <v>2500</v>
      </c>
      <c r="O19" s="17">
        <v>2500</v>
      </c>
      <c r="P19" s="17">
        <v>535</v>
      </c>
      <c r="Q19" s="33" t="s">
        <v>106</v>
      </c>
      <c r="R19" s="24"/>
      <c r="S19" s="15"/>
      <c r="T19" s="34" t="s">
        <v>107</v>
      </c>
    </row>
    <row r="20" spans="1:20" ht="92.25" x14ac:dyDescent="0.25">
      <c r="A20" s="14">
        <v>9</v>
      </c>
      <c r="B20" s="14" t="s">
        <v>32</v>
      </c>
      <c r="C20" s="29">
        <v>20</v>
      </c>
      <c r="D20" s="30" t="s">
        <v>27</v>
      </c>
      <c r="E20" s="30" t="s">
        <v>28</v>
      </c>
      <c r="F20" s="30" t="s">
        <v>28</v>
      </c>
      <c r="G20" s="30" t="s">
        <v>29</v>
      </c>
      <c r="H20" s="30" t="s">
        <v>82</v>
      </c>
      <c r="I20" s="30" t="s">
        <v>86</v>
      </c>
      <c r="J20" s="30" t="s">
        <v>30</v>
      </c>
      <c r="K20" s="30" t="s">
        <v>48</v>
      </c>
      <c r="L20" s="30" t="s">
        <v>38</v>
      </c>
      <c r="M20" s="30" t="s">
        <v>105</v>
      </c>
      <c r="N20" s="17">
        <v>1500</v>
      </c>
      <c r="O20" s="17">
        <v>1500</v>
      </c>
      <c r="P20" s="17">
        <v>0</v>
      </c>
      <c r="Q20" s="33" t="s">
        <v>106</v>
      </c>
      <c r="R20" s="24"/>
      <c r="S20" s="15"/>
      <c r="T20" s="34" t="s">
        <v>107</v>
      </c>
    </row>
    <row r="21" spans="1:20" ht="92.25" x14ac:dyDescent="0.25">
      <c r="A21" s="14">
        <v>10</v>
      </c>
      <c r="B21" s="14" t="s">
        <v>32</v>
      </c>
      <c r="C21" s="29">
        <v>20</v>
      </c>
      <c r="D21" s="30" t="s">
        <v>27</v>
      </c>
      <c r="E21" s="30" t="s">
        <v>28</v>
      </c>
      <c r="F21" s="30" t="s">
        <v>28</v>
      </c>
      <c r="G21" s="30" t="s">
        <v>29</v>
      </c>
      <c r="H21" s="30" t="s">
        <v>82</v>
      </c>
      <c r="I21" s="30" t="s">
        <v>96</v>
      </c>
      <c r="J21" s="30" t="s">
        <v>30</v>
      </c>
      <c r="K21" s="30" t="s">
        <v>48</v>
      </c>
      <c r="L21" s="30" t="s">
        <v>113</v>
      </c>
      <c r="M21" s="30" t="s">
        <v>105</v>
      </c>
      <c r="N21" s="17">
        <v>5000</v>
      </c>
      <c r="O21" s="17">
        <v>5000</v>
      </c>
      <c r="P21" s="17">
        <v>0</v>
      </c>
      <c r="Q21" s="33" t="s">
        <v>106</v>
      </c>
      <c r="R21" s="24"/>
      <c r="S21" s="15"/>
      <c r="T21" s="34" t="s">
        <v>107</v>
      </c>
    </row>
    <row r="22" spans="1:20" ht="92.25" x14ac:dyDescent="0.25">
      <c r="A22" s="14">
        <v>11</v>
      </c>
      <c r="B22" s="14" t="s">
        <v>32</v>
      </c>
      <c r="C22" s="29">
        <v>20</v>
      </c>
      <c r="D22" s="30" t="s">
        <v>27</v>
      </c>
      <c r="E22" s="30" t="s">
        <v>28</v>
      </c>
      <c r="F22" s="30" t="s">
        <v>28</v>
      </c>
      <c r="G22" s="30" t="s">
        <v>29</v>
      </c>
      <c r="H22" s="30" t="s">
        <v>82</v>
      </c>
      <c r="I22" s="30" t="s">
        <v>43</v>
      </c>
      <c r="J22" s="30" t="s">
        <v>30</v>
      </c>
      <c r="K22" s="30" t="s">
        <v>48</v>
      </c>
      <c r="L22" s="30" t="s">
        <v>37</v>
      </c>
      <c r="M22" s="30" t="s">
        <v>105</v>
      </c>
      <c r="N22" s="17">
        <v>5000</v>
      </c>
      <c r="O22" s="17">
        <v>5000</v>
      </c>
      <c r="P22" s="17">
        <v>0</v>
      </c>
      <c r="Q22" s="33" t="s">
        <v>106</v>
      </c>
      <c r="R22" s="24"/>
      <c r="S22" s="15"/>
      <c r="T22" s="34" t="s">
        <v>107</v>
      </c>
    </row>
    <row r="23" spans="1:20" ht="92.25" x14ac:dyDescent="0.25">
      <c r="A23" s="14">
        <v>12</v>
      </c>
      <c r="B23" s="14" t="s">
        <v>32</v>
      </c>
      <c r="C23" s="29">
        <v>20</v>
      </c>
      <c r="D23" s="30" t="s">
        <v>27</v>
      </c>
      <c r="E23" s="30" t="s">
        <v>28</v>
      </c>
      <c r="F23" s="30" t="s">
        <v>28</v>
      </c>
      <c r="G23" s="30" t="s">
        <v>29</v>
      </c>
      <c r="H23" s="30" t="s">
        <v>82</v>
      </c>
      <c r="I23" s="30" t="s">
        <v>52</v>
      </c>
      <c r="J23" s="30" t="s">
        <v>30</v>
      </c>
      <c r="K23" s="30" t="s">
        <v>48</v>
      </c>
      <c r="L23" s="30" t="s">
        <v>38</v>
      </c>
      <c r="M23" s="30" t="s">
        <v>105</v>
      </c>
      <c r="N23" s="17">
        <v>20000</v>
      </c>
      <c r="O23" s="17">
        <v>20000</v>
      </c>
      <c r="P23" s="17">
        <v>0</v>
      </c>
      <c r="Q23" s="33" t="s">
        <v>106</v>
      </c>
      <c r="R23" s="24"/>
      <c r="S23" s="15"/>
      <c r="T23" s="34" t="s">
        <v>107</v>
      </c>
    </row>
    <row r="24" spans="1:20" ht="92.25" x14ac:dyDescent="0.25">
      <c r="A24" s="14">
        <v>13</v>
      </c>
      <c r="B24" s="14" t="s">
        <v>32</v>
      </c>
      <c r="C24" s="29">
        <v>20</v>
      </c>
      <c r="D24" s="30" t="s">
        <v>27</v>
      </c>
      <c r="E24" s="30" t="s">
        <v>28</v>
      </c>
      <c r="F24" s="30" t="s">
        <v>28</v>
      </c>
      <c r="G24" s="30" t="s">
        <v>29</v>
      </c>
      <c r="H24" s="30" t="s">
        <v>82</v>
      </c>
      <c r="I24" s="30" t="s">
        <v>56</v>
      </c>
      <c r="J24" s="30" t="s">
        <v>30</v>
      </c>
      <c r="K24" s="30" t="s">
        <v>48</v>
      </c>
      <c r="L24" s="30" t="s">
        <v>31</v>
      </c>
      <c r="M24" s="30" t="s">
        <v>105</v>
      </c>
      <c r="N24" s="17">
        <v>12000</v>
      </c>
      <c r="O24" s="17">
        <v>12000</v>
      </c>
      <c r="P24" s="17">
        <v>0</v>
      </c>
      <c r="Q24" s="33" t="s">
        <v>106</v>
      </c>
      <c r="R24" s="24"/>
      <c r="S24" s="15"/>
      <c r="T24" s="34" t="s">
        <v>107</v>
      </c>
    </row>
    <row r="25" spans="1:20" ht="92.25" x14ac:dyDescent="0.25">
      <c r="A25" s="14">
        <v>14</v>
      </c>
      <c r="B25" s="14" t="s">
        <v>32</v>
      </c>
      <c r="C25" s="29">
        <v>20</v>
      </c>
      <c r="D25" s="30" t="s">
        <v>27</v>
      </c>
      <c r="E25" s="30" t="s">
        <v>28</v>
      </c>
      <c r="F25" s="30" t="s">
        <v>28</v>
      </c>
      <c r="G25" s="30" t="s">
        <v>29</v>
      </c>
      <c r="H25" s="30" t="s">
        <v>82</v>
      </c>
      <c r="I25" s="30" t="s">
        <v>58</v>
      </c>
      <c r="J25" s="30" t="s">
        <v>30</v>
      </c>
      <c r="K25" s="30" t="s">
        <v>48</v>
      </c>
      <c r="L25" s="30" t="s">
        <v>38</v>
      </c>
      <c r="M25" s="30" t="s">
        <v>105</v>
      </c>
      <c r="N25" s="17">
        <v>4500</v>
      </c>
      <c r="O25" s="17">
        <v>4500</v>
      </c>
      <c r="P25" s="17">
        <v>0</v>
      </c>
      <c r="Q25" s="33" t="s">
        <v>106</v>
      </c>
      <c r="R25" s="24"/>
      <c r="S25" s="15"/>
      <c r="T25" s="34" t="s">
        <v>107</v>
      </c>
    </row>
    <row r="26" spans="1:20" ht="92.25" x14ac:dyDescent="0.25">
      <c r="A26" s="14">
        <v>15</v>
      </c>
      <c r="B26" s="14" t="s">
        <v>32</v>
      </c>
      <c r="C26" s="29">
        <v>20</v>
      </c>
      <c r="D26" s="30" t="s">
        <v>27</v>
      </c>
      <c r="E26" s="30" t="s">
        <v>28</v>
      </c>
      <c r="F26" s="30" t="s">
        <v>28</v>
      </c>
      <c r="G26" s="30" t="s">
        <v>29</v>
      </c>
      <c r="H26" s="30" t="s">
        <v>82</v>
      </c>
      <c r="I26" s="30" t="s">
        <v>35</v>
      </c>
      <c r="J26" s="30" t="s">
        <v>30</v>
      </c>
      <c r="K26" s="30" t="s">
        <v>48</v>
      </c>
      <c r="L26" s="30" t="s">
        <v>38</v>
      </c>
      <c r="M26" s="30" t="s">
        <v>105</v>
      </c>
      <c r="N26" s="17">
        <v>50000</v>
      </c>
      <c r="O26" s="17">
        <v>36970</v>
      </c>
      <c r="P26" s="17">
        <v>11175</v>
      </c>
      <c r="Q26" s="33" t="s">
        <v>106</v>
      </c>
      <c r="R26" s="24"/>
      <c r="S26" s="15"/>
      <c r="T26" s="34" t="s">
        <v>107</v>
      </c>
    </row>
    <row r="27" spans="1:20" ht="92.25" x14ac:dyDescent="0.25">
      <c r="A27" s="14">
        <v>16</v>
      </c>
      <c r="B27" s="14" t="s">
        <v>32</v>
      </c>
      <c r="C27" s="29">
        <v>20</v>
      </c>
      <c r="D27" s="30" t="s">
        <v>27</v>
      </c>
      <c r="E27" s="30" t="s">
        <v>28</v>
      </c>
      <c r="F27" s="30" t="s">
        <v>28</v>
      </c>
      <c r="G27" s="30" t="s">
        <v>29</v>
      </c>
      <c r="H27" s="30" t="s">
        <v>82</v>
      </c>
      <c r="I27" s="30" t="s">
        <v>114</v>
      </c>
      <c r="J27" s="30" t="s">
        <v>30</v>
      </c>
      <c r="K27" s="30" t="s">
        <v>48</v>
      </c>
      <c r="L27" s="30" t="s">
        <v>38</v>
      </c>
      <c r="M27" s="30" t="s">
        <v>105</v>
      </c>
      <c r="N27" s="17">
        <v>8000</v>
      </c>
      <c r="O27" s="17">
        <v>8000</v>
      </c>
      <c r="P27" s="17">
        <v>0</v>
      </c>
      <c r="Q27" s="33" t="s">
        <v>106</v>
      </c>
      <c r="R27" s="24"/>
      <c r="S27" s="15"/>
      <c r="T27" s="34" t="s">
        <v>107</v>
      </c>
    </row>
    <row r="28" spans="1:20" ht="92.25" x14ac:dyDescent="0.25">
      <c r="A28" s="14">
        <v>17</v>
      </c>
      <c r="B28" s="14" t="s">
        <v>32</v>
      </c>
      <c r="C28" s="29">
        <v>20</v>
      </c>
      <c r="D28" s="30" t="s">
        <v>27</v>
      </c>
      <c r="E28" s="30" t="s">
        <v>28</v>
      </c>
      <c r="F28" s="30" t="s">
        <v>28</v>
      </c>
      <c r="G28" s="30" t="s">
        <v>29</v>
      </c>
      <c r="H28" s="30" t="s">
        <v>82</v>
      </c>
      <c r="I28" s="30" t="s">
        <v>85</v>
      </c>
      <c r="J28" s="30" t="s">
        <v>30</v>
      </c>
      <c r="K28" s="30" t="s">
        <v>48</v>
      </c>
      <c r="L28" s="30" t="s">
        <v>38</v>
      </c>
      <c r="M28" s="30" t="s">
        <v>105</v>
      </c>
      <c r="N28" s="17">
        <v>3000</v>
      </c>
      <c r="O28" s="17">
        <v>3000</v>
      </c>
      <c r="P28" s="17">
        <v>0</v>
      </c>
      <c r="Q28" s="33" t="s">
        <v>106</v>
      </c>
      <c r="R28" s="24"/>
      <c r="S28" s="15"/>
      <c r="T28" s="34" t="s">
        <v>107</v>
      </c>
    </row>
    <row r="29" spans="1:20" ht="92.25" x14ac:dyDescent="0.25">
      <c r="A29" s="14">
        <v>18</v>
      </c>
      <c r="B29" s="14" t="s">
        <v>32</v>
      </c>
      <c r="C29" s="29">
        <v>20</v>
      </c>
      <c r="D29" s="30" t="s">
        <v>27</v>
      </c>
      <c r="E29" s="30" t="s">
        <v>28</v>
      </c>
      <c r="F29" s="30" t="s">
        <v>28</v>
      </c>
      <c r="G29" s="30" t="s">
        <v>29</v>
      </c>
      <c r="H29" s="30" t="s">
        <v>82</v>
      </c>
      <c r="I29" s="30" t="s">
        <v>115</v>
      </c>
      <c r="J29" s="30" t="s">
        <v>30</v>
      </c>
      <c r="K29" s="30" t="s">
        <v>48</v>
      </c>
      <c r="L29" s="30" t="s">
        <v>38</v>
      </c>
      <c r="M29" s="30" t="s">
        <v>105</v>
      </c>
      <c r="N29" s="17">
        <v>8000</v>
      </c>
      <c r="O29" s="17">
        <v>8000</v>
      </c>
      <c r="P29" s="17">
        <v>0</v>
      </c>
      <c r="Q29" s="33" t="s">
        <v>106</v>
      </c>
      <c r="R29" s="24"/>
      <c r="S29" s="15"/>
      <c r="T29" s="34" t="s">
        <v>107</v>
      </c>
    </row>
    <row r="30" spans="1:20" ht="92.25" x14ac:dyDescent="0.25">
      <c r="A30" s="14">
        <v>19</v>
      </c>
      <c r="B30" s="14" t="s">
        <v>32</v>
      </c>
      <c r="C30" s="29">
        <v>20</v>
      </c>
      <c r="D30" s="30" t="s">
        <v>27</v>
      </c>
      <c r="E30" s="30" t="s">
        <v>28</v>
      </c>
      <c r="F30" s="30" t="s">
        <v>28</v>
      </c>
      <c r="G30" s="30" t="s">
        <v>29</v>
      </c>
      <c r="H30" s="30" t="s">
        <v>82</v>
      </c>
      <c r="I30" s="30" t="s">
        <v>99</v>
      </c>
      <c r="J30" s="30" t="s">
        <v>30</v>
      </c>
      <c r="K30" s="30" t="s">
        <v>48</v>
      </c>
      <c r="L30" s="30" t="s">
        <v>38</v>
      </c>
      <c r="M30" s="30" t="s">
        <v>105</v>
      </c>
      <c r="N30" s="17">
        <v>3500</v>
      </c>
      <c r="O30" s="17">
        <v>3500</v>
      </c>
      <c r="P30" s="17">
        <v>450</v>
      </c>
      <c r="Q30" s="33" t="s">
        <v>106</v>
      </c>
      <c r="R30" s="24"/>
      <c r="S30" s="15"/>
      <c r="T30" s="34" t="s">
        <v>107</v>
      </c>
    </row>
    <row r="31" spans="1:20" ht="92.25" x14ac:dyDescent="0.25">
      <c r="A31" s="14">
        <v>20</v>
      </c>
      <c r="B31" s="14" t="s">
        <v>32</v>
      </c>
      <c r="C31" s="29">
        <v>20</v>
      </c>
      <c r="D31" s="30" t="s">
        <v>27</v>
      </c>
      <c r="E31" s="30" t="s">
        <v>28</v>
      </c>
      <c r="F31" s="30" t="s">
        <v>28</v>
      </c>
      <c r="G31" s="30" t="s">
        <v>29</v>
      </c>
      <c r="H31" s="30" t="s">
        <v>82</v>
      </c>
      <c r="I31" s="30" t="s">
        <v>116</v>
      </c>
      <c r="J31" s="30" t="s">
        <v>81</v>
      </c>
      <c r="K31" s="30" t="s">
        <v>48</v>
      </c>
      <c r="L31" s="30" t="s">
        <v>38</v>
      </c>
      <c r="M31" s="30" t="s">
        <v>105</v>
      </c>
      <c r="N31" s="17">
        <v>800</v>
      </c>
      <c r="O31" s="17">
        <v>800</v>
      </c>
      <c r="P31" s="17">
        <v>0</v>
      </c>
      <c r="Q31" s="33" t="s">
        <v>106</v>
      </c>
      <c r="R31" s="24"/>
      <c r="S31" s="15"/>
      <c r="T31" s="34" t="s">
        <v>107</v>
      </c>
    </row>
    <row r="32" spans="1:20" ht="92.25" x14ac:dyDescent="0.25">
      <c r="A32" s="14">
        <v>21</v>
      </c>
      <c r="B32" s="14" t="s">
        <v>32</v>
      </c>
      <c r="C32" s="29">
        <v>20</v>
      </c>
      <c r="D32" s="30" t="s">
        <v>27</v>
      </c>
      <c r="E32" s="30" t="s">
        <v>28</v>
      </c>
      <c r="F32" s="30" t="s">
        <v>28</v>
      </c>
      <c r="G32" s="30" t="s">
        <v>29</v>
      </c>
      <c r="H32" s="30" t="s">
        <v>82</v>
      </c>
      <c r="I32" s="30" t="s">
        <v>55</v>
      </c>
      <c r="J32" s="30" t="s">
        <v>30</v>
      </c>
      <c r="K32" s="30" t="s">
        <v>48</v>
      </c>
      <c r="L32" s="30" t="s">
        <v>38</v>
      </c>
      <c r="M32" s="30" t="s">
        <v>105</v>
      </c>
      <c r="N32" s="17">
        <v>1000</v>
      </c>
      <c r="O32" s="17">
        <v>1000</v>
      </c>
      <c r="P32" s="17">
        <v>145</v>
      </c>
      <c r="Q32" s="33" t="s">
        <v>106</v>
      </c>
      <c r="R32" s="24"/>
      <c r="S32" s="15"/>
      <c r="T32" s="34" t="s">
        <v>107</v>
      </c>
    </row>
    <row r="33" spans="1:21" ht="92.25" x14ac:dyDescent="0.25">
      <c r="A33" s="14">
        <v>22</v>
      </c>
      <c r="B33" s="14" t="s">
        <v>32</v>
      </c>
      <c r="C33" s="29">
        <v>20</v>
      </c>
      <c r="D33" s="30" t="s">
        <v>27</v>
      </c>
      <c r="E33" s="30" t="s">
        <v>28</v>
      </c>
      <c r="F33" s="30" t="s">
        <v>28</v>
      </c>
      <c r="G33" s="30" t="s">
        <v>29</v>
      </c>
      <c r="H33" s="30" t="s">
        <v>82</v>
      </c>
      <c r="I33" s="30" t="s">
        <v>50</v>
      </c>
      <c r="J33" s="30" t="s">
        <v>30</v>
      </c>
      <c r="K33" s="30" t="s">
        <v>48</v>
      </c>
      <c r="L33" s="30" t="s">
        <v>38</v>
      </c>
      <c r="M33" s="30" t="s">
        <v>105</v>
      </c>
      <c r="N33" s="17">
        <v>500</v>
      </c>
      <c r="O33" s="17">
        <v>500</v>
      </c>
      <c r="P33" s="17">
        <v>477.6</v>
      </c>
      <c r="Q33" s="33" t="s">
        <v>106</v>
      </c>
      <c r="R33" s="24"/>
      <c r="S33" s="15"/>
      <c r="T33" s="34" t="s">
        <v>107</v>
      </c>
    </row>
    <row r="34" spans="1:21" ht="92.25" x14ac:dyDescent="0.25">
      <c r="A34" s="14">
        <v>23</v>
      </c>
      <c r="B34" s="14" t="s">
        <v>32</v>
      </c>
      <c r="C34" s="29">
        <v>20</v>
      </c>
      <c r="D34" s="30" t="s">
        <v>27</v>
      </c>
      <c r="E34" s="30" t="s">
        <v>28</v>
      </c>
      <c r="F34" s="30" t="s">
        <v>28</v>
      </c>
      <c r="G34" s="30" t="s">
        <v>29</v>
      </c>
      <c r="H34" s="30" t="s">
        <v>82</v>
      </c>
      <c r="I34" s="30" t="s">
        <v>47</v>
      </c>
      <c r="J34" s="30" t="s">
        <v>30</v>
      </c>
      <c r="K34" s="30" t="s">
        <v>48</v>
      </c>
      <c r="L34" s="30" t="s">
        <v>38</v>
      </c>
      <c r="M34" s="30" t="s">
        <v>105</v>
      </c>
      <c r="N34" s="17">
        <v>23000</v>
      </c>
      <c r="O34" s="17">
        <v>23000</v>
      </c>
      <c r="P34" s="17">
        <v>3703.05</v>
      </c>
      <c r="Q34" s="33" t="s">
        <v>106</v>
      </c>
      <c r="R34" s="24"/>
      <c r="S34" s="15"/>
      <c r="T34" s="34" t="s">
        <v>107</v>
      </c>
      <c r="U34">
        <f>3703.05-2284.21</f>
        <v>1418.8400000000001</v>
      </c>
    </row>
    <row r="35" spans="1:21" ht="92.25" x14ac:dyDescent="0.25">
      <c r="A35" s="14">
        <v>24</v>
      </c>
      <c r="B35" s="14" t="s">
        <v>32</v>
      </c>
      <c r="C35" s="29">
        <v>20</v>
      </c>
      <c r="D35" s="30" t="s">
        <v>27</v>
      </c>
      <c r="E35" s="30" t="s">
        <v>28</v>
      </c>
      <c r="F35" s="30" t="s">
        <v>28</v>
      </c>
      <c r="G35" s="30" t="s">
        <v>29</v>
      </c>
      <c r="H35" s="30" t="s">
        <v>82</v>
      </c>
      <c r="I35" s="30" t="s">
        <v>54</v>
      </c>
      <c r="J35" s="30" t="s">
        <v>30</v>
      </c>
      <c r="K35" s="30" t="s">
        <v>48</v>
      </c>
      <c r="L35" s="30" t="s">
        <v>113</v>
      </c>
      <c r="M35" s="30" t="s">
        <v>105</v>
      </c>
      <c r="N35" s="17">
        <v>12000</v>
      </c>
      <c r="O35" s="17">
        <v>12000</v>
      </c>
      <c r="P35" s="17">
        <v>0</v>
      </c>
      <c r="Q35" s="33" t="s">
        <v>106</v>
      </c>
      <c r="R35" s="24"/>
      <c r="S35" s="15"/>
      <c r="T35" s="34" t="s">
        <v>107</v>
      </c>
    </row>
    <row r="36" spans="1:21" ht="92.25" x14ac:dyDescent="0.25">
      <c r="A36" s="14">
        <v>25</v>
      </c>
      <c r="B36" s="14" t="s">
        <v>32</v>
      </c>
      <c r="C36" s="29">
        <v>20</v>
      </c>
      <c r="D36" s="30" t="s">
        <v>27</v>
      </c>
      <c r="E36" s="30" t="s">
        <v>28</v>
      </c>
      <c r="F36" s="30" t="s">
        <v>28</v>
      </c>
      <c r="G36" s="30" t="s">
        <v>29</v>
      </c>
      <c r="H36" s="30" t="s">
        <v>82</v>
      </c>
      <c r="I36" s="30" t="s">
        <v>49</v>
      </c>
      <c r="J36" s="30" t="s">
        <v>30</v>
      </c>
      <c r="K36" s="30" t="s">
        <v>48</v>
      </c>
      <c r="L36" s="30" t="s">
        <v>38</v>
      </c>
      <c r="M36" s="30" t="s">
        <v>105</v>
      </c>
      <c r="N36" s="17">
        <v>12000</v>
      </c>
      <c r="O36" s="17">
        <v>12000</v>
      </c>
      <c r="P36" s="17">
        <v>4148</v>
      </c>
      <c r="Q36" s="33" t="s">
        <v>106</v>
      </c>
      <c r="R36" s="24"/>
      <c r="S36" s="15"/>
      <c r="T36" s="34" t="s">
        <v>107</v>
      </c>
    </row>
    <row r="37" spans="1:21" ht="92.25" x14ac:dyDescent="0.25">
      <c r="A37" s="14">
        <v>26</v>
      </c>
      <c r="B37" s="14" t="s">
        <v>32</v>
      </c>
      <c r="C37" s="29">
        <v>20</v>
      </c>
      <c r="D37" s="30" t="s">
        <v>27</v>
      </c>
      <c r="E37" s="30" t="s">
        <v>28</v>
      </c>
      <c r="F37" s="30" t="s">
        <v>28</v>
      </c>
      <c r="G37" s="30" t="s">
        <v>29</v>
      </c>
      <c r="H37" s="30" t="s">
        <v>82</v>
      </c>
      <c r="I37" s="30" t="s">
        <v>53</v>
      </c>
      <c r="J37" s="30" t="s">
        <v>30</v>
      </c>
      <c r="K37" s="30" t="s">
        <v>48</v>
      </c>
      <c r="L37" s="30" t="s">
        <v>38</v>
      </c>
      <c r="M37" s="30" t="s">
        <v>105</v>
      </c>
      <c r="N37" s="17">
        <v>3600</v>
      </c>
      <c r="O37" s="17">
        <v>3600</v>
      </c>
      <c r="P37" s="17">
        <v>0</v>
      </c>
      <c r="Q37" s="33" t="s">
        <v>106</v>
      </c>
      <c r="R37" s="24"/>
      <c r="S37" s="15"/>
      <c r="T37" s="34" t="s">
        <v>107</v>
      </c>
    </row>
    <row r="38" spans="1:21" ht="92.25" x14ac:dyDescent="0.25">
      <c r="A38" s="14">
        <v>27</v>
      </c>
      <c r="B38" s="14" t="s">
        <v>32</v>
      </c>
      <c r="C38" s="29">
        <v>20</v>
      </c>
      <c r="D38" s="30" t="s">
        <v>27</v>
      </c>
      <c r="E38" s="30" t="s">
        <v>28</v>
      </c>
      <c r="F38" s="30" t="s">
        <v>28</v>
      </c>
      <c r="G38" s="30" t="s">
        <v>29</v>
      </c>
      <c r="H38" s="30" t="s">
        <v>82</v>
      </c>
      <c r="I38" s="30" t="s">
        <v>117</v>
      </c>
      <c r="J38" s="30" t="s">
        <v>30</v>
      </c>
      <c r="K38" s="30" t="s">
        <v>48</v>
      </c>
      <c r="L38" s="30" t="s">
        <v>113</v>
      </c>
      <c r="M38" s="30" t="s">
        <v>105</v>
      </c>
      <c r="N38" s="17">
        <v>20000</v>
      </c>
      <c r="O38" s="17">
        <v>20000</v>
      </c>
      <c r="P38" s="17">
        <v>0</v>
      </c>
      <c r="Q38" s="33" t="s">
        <v>106</v>
      </c>
      <c r="R38" s="24"/>
      <c r="S38" s="15"/>
      <c r="T38" s="34" t="s">
        <v>107</v>
      </c>
    </row>
    <row r="39" spans="1:21" ht="92.25" x14ac:dyDescent="0.25">
      <c r="A39" s="14">
        <v>28</v>
      </c>
      <c r="B39" s="14" t="s">
        <v>32</v>
      </c>
      <c r="C39" s="29">
        <v>20</v>
      </c>
      <c r="D39" s="30" t="s">
        <v>27</v>
      </c>
      <c r="E39" s="30" t="s">
        <v>28</v>
      </c>
      <c r="F39" s="30" t="s">
        <v>28</v>
      </c>
      <c r="G39" s="30" t="s">
        <v>29</v>
      </c>
      <c r="H39" s="30" t="s">
        <v>82</v>
      </c>
      <c r="I39" s="30" t="s">
        <v>118</v>
      </c>
      <c r="J39" s="30" t="s">
        <v>30</v>
      </c>
      <c r="K39" s="30" t="s">
        <v>48</v>
      </c>
      <c r="L39" s="30" t="s">
        <v>38</v>
      </c>
      <c r="M39" s="30" t="s">
        <v>105</v>
      </c>
      <c r="N39" s="17">
        <v>350</v>
      </c>
      <c r="O39" s="17">
        <v>350</v>
      </c>
      <c r="P39" s="17">
        <v>0</v>
      </c>
      <c r="Q39" s="33" t="s">
        <v>106</v>
      </c>
      <c r="R39" s="24"/>
      <c r="S39" s="15"/>
      <c r="T39" s="34" t="s">
        <v>107</v>
      </c>
    </row>
    <row r="40" spans="1:21" ht="92.25" x14ac:dyDescent="0.25">
      <c r="A40" s="14">
        <v>29</v>
      </c>
      <c r="B40" s="14" t="s">
        <v>32</v>
      </c>
      <c r="C40" s="29">
        <v>20</v>
      </c>
      <c r="D40" s="30" t="s">
        <v>27</v>
      </c>
      <c r="E40" s="30" t="s">
        <v>28</v>
      </c>
      <c r="F40" s="30" t="s">
        <v>28</v>
      </c>
      <c r="G40" s="30" t="s">
        <v>29</v>
      </c>
      <c r="H40" s="30" t="s">
        <v>82</v>
      </c>
      <c r="I40" s="30" t="s">
        <v>44</v>
      </c>
      <c r="J40" s="30" t="s">
        <v>30</v>
      </c>
      <c r="K40" s="30" t="s">
        <v>48</v>
      </c>
      <c r="L40" s="30" t="s">
        <v>38</v>
      </c>
      <c r="M40" s="30" t="s">
        <v>105</v>
      </c>
      <c r="N40" s="17">
        <v>3000</v>
      </c>
      <c r="O40" s="17">
        <v>3000</v>
      </c>
      <c r="P40" s="17">
        <v>391</v>
      </c>
      <c r="Q40" s="33" t="s">
        <v>106</v>
      </c>
      <c r="R40" s="24"/>
      <c r="S40" s="15"/>
      <c r="T40" s="34" t="s">
        <v>107</v>
      </c>
    </row>
    <row r="41" spans="1:21" ht="92.25" x14ac:dyDescent="0.25">
      <c r="A41" s="14">
        <v>30</v>
      </c>
      <c r="B41" s="14" t="s">
        <v>32</v>
      </c>
      <c r="C41" s="29">
        <v>20</v>
      </c>
      <c r="D41" s="30" t="s">
        <v>27</v>
      </c>
      <c r="E41" s="30" t="s">
        <v>28</v>
      </c>
      <c r="F41" s="30" t="s">
        <v>28</v>
      </c>
      <c r="G41" s="30" t="s">
        <v>29</v>
      </c>
      <c r="H41" s="30" t="s">
        <v>82</v>
      </c>
      <c r="I41" s="30" t="s">
        <v>101</v>
      </c>
      <c r="J41" s="30" t="s">
        <v>30</v>
      </c>
      <c r="K41" s="30" t="s">
        <v>48</v>
      </c>
      <c r="L41" s="30" t="s">
        <v>113</v>
      </c>
      <c r="M41" s="30" t="s">
        <v>105</v>
      </c>
      <c r="N41" s="17">
        <v>1200</v>
      </c>
      <c r="O41" s="17">
        <v>1200</v>
      </c>
      <c r="P41" s="17">
        <v>0</v>
      </c>
      <c r="Q41" s="33" t="s">
        <v>106</v>
      </c>
      <c r="R41" s="24"/>
      <c r="S41" s="15"/>
      <c r="T41" s="34" t="s">
        <v>107</v>
      </c>
    </row>
    <row r="42" spans="1:21" ht="92.25" x14ac:dyDescent="0.25">
      <c r="A42" s="14">
        <v>31</v>
      </c>
      <c r="B42" s="14" t="s">
        <v>32</v>
      </c>
      <c r="C42" s="29">
        <v>20</v>
      </c>
      <c r="D42" s="30" t="s">
        <v>27</v>
      </c>
      <c r="E42" s="30" t="s">
        <v>28</v>
      </c>
      <c r="F42" s="30" t="s">
        <v>28</v>
      </c>
      <c r="G42" s="30" t="s">
        <v>29</v>
      </c>
      <c r="H42" s="30" t="s">
        <v>82</v>
      </c>
      <c r="I42" s="30" t="s">
        <v>80</v>
      </c>
      <c r="J42" s="30" t="s">
        <v>30</v>
      </c>
      <c r="K42" s="30" t="s">
        <v>48</v>
      </c>
      <c r="L42" s="30" t="s">
        <v>38</v>
      </c>
      <c r="M42" s="30" t="s">
        <v>105</v>
      </c>
      <c r="N42" s="17">
        <v>20000</v>
      </c>
      <c r="O42" s="17">
        <v>20000</v>
      </c>
      <c r="P42" s="17">
        <v>0</v>
      </c>
      <c r="Q42" s="33" t="s">
        <v>106</v>
      </c>
      <c r="R42" s="24"/>
      <c r="S42" s="15"/>
      <c r="T42" s="34" t="s">
        <v>107</v>
      </c>
    </row>
    <row r="43" spans="1:21" ht="92.25" x14ac:dyDescent="0.25">
      <c r="A43" s="14">
        <v>32</v>
      </c>
      <c r="B43" s="14" t="s">
        <v>32</v>
      </c>
      <c r="C43" s="29">
        <v>20</v>
      </c>
      <c r="D43" s="30" t="s">
        <v>27</v>
      </c>
      <c r="E43" s="30" t="s">
        <v>28</v>
      </c>
      <c r="F43" s="30" t="s">
        <v>28</v>
      </c>
      <c r="G43" s="30" t="s">
        <v>29</v>
      </c>
      <c r="H43" s="30" t="s">
        <v>82</v>
      </c>
      <c r="I43" s="30" t="s">
        <v>119</v>
      </c>
      <c r="J43" s="30" t="s">
        <v>30</v>
      </c>
      <c r="K43" s="30" t="s">
        <v>48</v>
      </c>
      <c r="L43" s="30" t="s">
        <v>113</v>
      </c>
      <c r="M43" s="30" t="s">
        <v>105</v>
      </c>
      <c r="N43" s="17">
        <v>12000</v>
      </c>
      <c r="O43" s="17">
        <v>12000</v>
      </c>
      <c r="P43" s="17">
        <v>0</v>
      </c>
      <c r="Q43" s="33" t="s">
        <v>106</v>
      </c>
      <c r="R43" s="24"/>
      <c r="S43" s="15"/>
      <c r="T43" s="34" t="s">
        <v>107</v>
      </c>
    </row>
    <row r="44" spans="1:21" ht="92.25" x14ac:dyDescent="0.25">
      <c r="A44" s="14">
        <v>33</v>
      </c>
      <c r="B44" s="14" t="s">
        <v>32</v>
      </c>
      <c r="C44" s="29">
        <v>20</v>
      </c>
      <c r="D44" s="30" t="s">
        <v>27</v>
      </c>
      <c r="E44" s="30" t="s">
        <v>28</v>
      </c>
      <c r="F44" s="30" t="s">
        <v>28</v>
      </c>
      <c r="G44" s="30" t="s">
        <v>29</v>
      </c>
      <c r="H44" s="30" t="s">
        <v>82</v>
      </c>
      <c r="I44" s="30" t="s">
        <v>102</v>
      </c>
      <c r="J44" s="30" t="s">
        <v>30</v>
      </c>
      <c r="K44" s="30" t="s">
        <v>48</v>
      </c>
      <c r="L44" s="30" t="s">
        <v>38</v>
      </c>
      <c r="M44" s="30" t="s">
        <v>105</v>
      </c>
      <c r="N44" s="17">
        <v>500</v>
      </c>
      <c r="O44" s="17">
        <v>500</v>
      </c>
      <c r="P44" s="17">
        <v>0</v>
      </c>
      <c r="Q44" s="33" t="s">
        <v>106</v>
      </c>
      <c r="R44" s="24"/>
      <c r="S44" s="15"/>
      <c r="T44" s="34" t="s">
        <v>107</v>
      </c>
    </row>
    <row r="45" spans="1:21" ht="92.25" x14ac:dyDescent="0.25">
      <c r="A45" s="14">
        <v>34</v>
      </c>
      <c r="B45" s="14" t="s">
        <v>32</v>
      </c>
      <c r="C45" s="29">
        <v>20</v>
      </c>
      <c r="D45" s="30" t="s">
        <v>27</v>
      </c>
      <c r="E45" s="30" t="s">
        <v>28</v>
      </c>
      <c r="F45" s="30" t="s">
        <v>28</v>
      </c>
      <c r="G45" s="30" t="s">
        <v>29</v>
      </c>
      <c r="H45" s="30" t="s">
        <v>82</v>
      </c>
      <c r="I45" s="30" t="s">
        <v>42</v>
      </c>
      <c r="J45" s="30" t="s">
        <v>30</v>
      </c>
      <c r="K45" s="30" t="s">
        <v>48</v>
      </c>
      <c r="L45" s="30" t="s">
        <v>38</v>
      </c>
      <c r="M45" s="30" t="s">
        <v>105</v>
      </c>
      <c r="N45" s="17">
        <v>1500</v>
      </c>
      <c r="O45" s="17">
        <v>2500</v>
      </c>
      <c r="P45" s="17">
        <v>2070</v>
      </c>
      <c r="Q45" s="33" t="s">
        <v>106</v>
      </c>
      <c r="R45" s="24"/>
      <c r="S45" s="15"/>
      <c r="T45" s="34" t="s">
        <v>107</v>
      </c>
    </row>
    <row r="46" spans="1:21" ht="92.25" x14ac:dyDescent="0.25">
      <c r="A46" s="14">
        <v>35</v>
      </c>
      <c r="B46" s="14" t="s">
        <v>32</v>
      </c>
      <c r="C46" s="29">
        <v>20</v>
      </c>
      <c r="D46" s="30" t="s">
        <v>27</v>
      </c>
      <c r="E46" s="30" t="s">
        <v>28</v>
      </c>
      <c r="F46" s="30" t="s">
        <v>28</v>
      </c>
      <c r="G46" s="30" t="s">
        <v>29</v>
      </c>
      <c r="H46" s="30" t="s">
        <v>82</v>
      </c>
      <c r="I46" s="30" t="s">
        <v>120</v>
      </c>
      <c r="J46" s="30" t="s">
        <v>30</v>
      </c>
      <c r="K46" s="30" t="s">
        <v>48</v>
      </c>
      <c r="L46" s="30" t="s">
        <v>113</v>
      </c>
      <c r="M46" s="30" t="s">
        <v>105</v>
      </c>
      <c r="N46" s="17">
        <v>4500</v>
      </c>
      <c r="O46" s="17">
        <v>4500</v>
      </c>
      <c r="P46" s="17">
        <v>0</v>
      </c>
      <c r="Q46" s="33" t="s">
        <v>106</v>
      </c>
      <c r="R46" s="24"/>
      <c r="S46" s="15"/>
      <c r="T46" s="34" t="s">
        <v>107</v>
      </c>
    </row>
    <row r="47" spans="1:21" ht="92.25" x14ac:dyDescent="0.25">
      <c r="A47" s="14">
        <v>36</v>
      </c>
      <c r="B47" s="14" t="s">
        <v>32</v>
      </c>
      <c r="C47" s="29">
        <v>20</v>
      </c>
      <c r="D47" s="30" t="s">
        <v>27</v>
      </c>
      <c r="E47" s="30" t="s">
        <v>28</v>
      </c>
      <c r="F47" s="30" t="s">
        <v>28</v>
      </c>
      <c r="G47" s="30" t="s">
        <v>29</v>
      </c>
      <c r="H47" s="30" t="s">
        <v>82</v>
      </c>
      <c r="I47" s="30" t="s">
        <v>45</v>
      </c>
      <c r="J47" s="30" t="s">
        <v>30</v>
      </c>
      <c r="K47" s="30" t="s">
        <v>48</v>
      </c>
      <c r="L47" s="30" t="s">
        <v>38</v>
      </c>
      <c r="M47" s="30" t="s">
        <v>105</v>
      </c>
      <c r="N47" s="17">
        <v>8000</v>
      </c>
      <c r="O47" s="17">
        <v>8000</v>
      </c>
      <c r="P47" s="17">
        <v>0</v>
      </c>
      <c r="Q47" s="33" t="s">
        <v>106</v>
      </c>
      <c r="R47" s="24"/>
      <c r="S47" s="15"/>
      <c r="T47" s="34" t="s">
        <v>107</v>
      </c>
    </row>
    <row r="48" spans="1:21" ht="92.25" x14ac:dyDescent="0.25">
      <c r="A48" s="14">
        <v>37</v>
      </c>
      <c r="B48" s="14" t="s">
        <v>32</v>
      </c>
      <c r="C48" s="29">
        <v>20</v>
      </c>
      <c r="D48" s="30" t="s">
        <v>27</v>
      </c>
      <c r="E48" s="30" t="s">
        <v>28</v>
      </c>
      <c r="F48" s="30" t="s">
        <v>28</v>
      </c>
      <c r="G48" s="30" t="s">
        <v>29</v>
      </c>
      <c r="H48" s="30" t="s">
        <v>82</v>
      </c>
      <c r="I48" s="30" t="s">
        <v>121</v>
      </c>
      <c r="J48" s="30" t="s">
        <v>30</v>
      </c>
      <c r="K48" s="30" t="s">
        <v>48</v>
      </c>
      <c r="L48" s="30" t="s">
        <v>113</v>
      </c>
      <c r="M48" s="30" t="s">
        <v>105</v>
      </c>
      <c r="N48" s="17">
        <v>20000</v>
      </c>
      <c r="O48" s="17">
        <v>20000</v>
      </c>
      <c r="P48" s="17">
        <v>0</v>
      </c>
      <c r="Q48" s="33" t="s">
        <v>106</v>
      </c>
      <c r="R48" s="24"/>
      <c r="S48" s="15"/>
      <c r="T48" s="34" t="s">
        <v>107</v>
      </c>
    </row>
    <row r="49" spans="1:20" ht="92.25" x14ac:dyDescent="0.25">
      <c r="A49" s="14">
        <v>38</v>
      </c>
      <c r="B49" s="14" t="s">
        <v>32</v>
      </c>
      <c r="C49" s="29">
        <v>20</v>
      </c>
      <c r="D49" s="30" t="s">
        <v>27</v>
      </c>
      <c r="E49" s="30" t="s">
        <v>28</v>
      </c>
      <c r="F49" s="30" t="s">
        <v>28</v>
      </c>
      <c r="G49" s="30" t="s">
        <v>29</v>
      </c>
      <c r="H49" s="30" t="s">
        <v>82</v>
      </c>
      <c r="I49" s="30" t="s">
        <v>97</v>
      </c>
      <c r="J49" s="30" t="s">
        <v>30</v>
      </c>
      <c r="K49" s="30" t="s">
        <v>48</v>
      </c>
      <c r="L49" s="30" t="s">
        <v>46</v>
      </c>
      <c r="M49" s="30" t="s">
        <v>105</v>
      </c>
      <c r="N49" s="17">
        <v>3800</v>
      </c>
      <c r="O49" s="17">
        <v>3800</v>
      </c>
      <c r="P49" s="17">
        <v>0</v>
      </c>
      <c r="Q49" s="33" t="s">
        <v>106</v>
      </c>
      <c r="R49" s="24"/>
      <c r="S49" s="15"/>
      <c r="T49" s="34" t="s">
        <v>107</v>
      </c>
    </row>
    <row r="50" spans="1:20" ht="92.25" x14ac:dyDescent="0.25">
      <c r="A50" s="14">
        <v>39</v>
      </c>
      <c r="B50" s="14" t="s">
        <v>32</v>
      </c>
      <c r="C50" s="29">
        <v>20</v>
      </c>
      <c r="D50" s="30" t="s">
        <v>27</v>
      </c>
      <c r="E50" s="30" t="s">
        <v>28</v>
      </c>
      <c r="F50" s="30" t="s">
        <v>28</v>
      </c>
      <c r="G50" s="30" t="s">
        <v>29</v>
      </c>
      <c r="H50" s="30" t="s">
        <v>82</v>
      </c>
      <c r="I50" s="30" t="s">
        <v>51</v>
      </c>
      <c r="J50" s="30" t="s">
        <v>30</v>
      </c>
      <c r="K50" s="30" t="s">
        <v>48</v>
      </c>
      <c r="L50" s="30" t="s">
        <v>46</v>
      </c>
      <c r="M50" s="30" t="s">
        <v>105</v>
      </c>
      <c r="N50" s="17">
        <v>25000</v>
      </c>
      <c r="O50" s="17">
        <v>25000</v>
      </c>
      <c r="P50" s="17">
        <v>0</v>
      </c>
      <c r="Q50" s="33" t="s">
        <v>106</v>
      </c>
      <c r="R50" s="24"/>
      <c r="S50" s="15"/>
      <c r="T50" s="34" t="s">
        <v>107</v>
      </c>
    </row>
    <row r="51" spans="1:20" ht="92.25" x14ac:dyDescent="0.25">
      <c r="A51" s="14">
        <v>40</v>
      </c>
      <c r="B51" s="14" t="s">
        <v>32</v>
      </c>
      <c r="C51" s="29">
        <v>20</v>
      </c>
      <c r="D51" s="30" t="s">
        <v>27</v>
      </c>
      <c r="E51" s="30" t="s">
        <v>28</v>
      </c>
      <c r="F51" s="30" t="s">
        <v>28</v>
      </c>
      <c r="G51" s="30" t="s">
        <v>29</v>
      </c>
      <c r="H51" s="30" t="s">
        <v>82</v>
      </c>
      <c r="I51" s="30" t="s">
        <v>87</v>
      </c>
      <c r="J51" s="30" t="s">
        <v>30</v>
      </c>
      <c r="K51" s="30" t="s">
        <v>48</v>
      </c>
      <c r="L51" s="30" t="s">
        <v>38</v>
      </c>
      <c r="M51" s="30" t="s">
        <v>105</v>
      </c>
      <c r="N51" s="17">
        <v>6500</v>
      </c>
      <c r="O51" s="17">
        <v>6500</v>
      </c>
      <c r="P51" s="17">
        <v>0</v>
      </c>
      <c r="Q51" s="33" t="s">
        <v>106</v>
      </c>
      <c r="R51" s="24"/>
      <c r="S51" s="15"/>
      <c r="T51" s="34" t="s">
        <v>107</v>
      </c>
    </row>
    <row r="52" spans="1:20" x14ac:dyDescent="0.25">
      <c r="N52" s="63">
        <f>SUM(N12:N51)</f>
        <v>376550</v>
      </c>
    </row>
  </sheetData>
  <mergeCells count="7">
    <mergeCell ref="C4:T4"/>
    <mergeCell ref="C6:T6"/>
    <mergeCell ref="A10:A11"/>
    <mergeCell ref="B10:H10"/>
    <mergeCell ref="K10:M10"/>
    <mergeCell ref="N10:P10"/>
    <mergeCell ref="Q10:T10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"/>
  <sheetViews>
    <sheetView topLeftCell="A31" workbookViewId="0">
      <selection activeCell="G40" sqref="G40"/>
    </sheetView>
  </sheetViews>
  <sheetFormatPr baseColWidth="10" defaultRowHeight="15" x14ac:dyDescent="0.25"/>
  <cols>
    <col min="1" max="1" width="10.7109375" customWidth="1"/>
    <col min="2" max="2" width="11.42578125" style="28"/>
    <col min="3" max="3" width="10" style="28" customWidth="1"/>
    <col min="4" max="4" width="7.28515625" customWidth="1"/>
    <col min="5" max="5" width="10.5703125" customWidth="1"/>
    <col min="6" max="6" width="10.85546875" customWidth="1"/>
    <col min="7" max="7" width="10.7109375" customWidth="1"/>
    <col min="8" max="8" width="11" customWidth="1"/>
    <col min="9" max="9" width="8.85546875" customWidth="1"/>
    <col min="10" max="10" width="0.85546875" customWidth="1"/>
    <col min="11" max="11" width="5.85546875" customWidth="1"/>
    <col min="12" max="12" width="6" customWidth="1"/>
    <col min="13" max="13" width="8" customWidth="1"/>
    <col min="14" max="14" width="6.42578125" customWidth="1"/>
    <col min="15" max="15" width="8" customWidth="1"/>
  </cols>
  <sheetData>
    <row r="1" spans="1:16" x14ac:dyDescent="0.25">
      <c r="A1" s="1" t="s">
        <v>59</v>
      </c>
      <c r="B1" s="26"/>
      <c r="C1" s="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"/>
    </row>
    <row r="2" spans="1:16" x14ac:dyDescent="0.25">
      <c r="A2" s="2"/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6"/>
    </row>
    <row r="3" spans="1:16" x14ac:dyDescent="0.25">
      <c r="A3" s="79" t="s">
        <v>60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26.25" customHeight="1" x14ac:dyDescent="0.25">
      <c r="A4" s="80" t="s">
        <v>61</v>
      </c>
      <c r="B4" s="80" t="s">
        <v>62</v>
      </c>
      <c r="C4" s="80"/>
      <c r="D4" s="80"/>
      <c r="E4" s="80" t="s">
        <v>63</v>
      </c>
      <c r="F4" s="80"/>
      <c r="G4" s="80"/>
      <c r="H4" s="80"/>
      <c r="I4" s="80"/>
      <c r="J4" s="80"/>
      <c r="K4" s="80" t="s">
        <v>64</v>
      </c>
      <c r="L4" s="80"/>
      <c r="M4" s="80"/>
      <c r="N4" s="80"/>
      <c r="O4" s="80"/>
      <c r="P4" s="2"/>
    </row>
    <row r="5" spans="1:16" ht="48" x14ac:dyDescent="0.25">
      <c r="A5" s="80"/>
      <c r="B5" s="52" t="s">
        <v>65</v>
      </c>
      <c r="C5" s="52" t="s">
        <v>66</v>
      </c>
      <c r="D5" s="52" t="s">
        <v>67</v>
      </c>
      <c r="E5" s="38" t="s">
        <v>68</v>
      </c>
      <c r="F5" s="38" t="s">
        <v>69</v>
      </c>
      <c r="G5" s="38" t="s">
        <v>70</v>
      </c>
      <c r="H5" s="38" t="s">
        <v>71</v>
      </c>
      <c r="I5" s="81" t="s">
        <v>67</v>
      </c>
      <c r="J5" s="81"/>
      <c r="K5" s="52" t="s">
        <v>72</v>
      </c>
      <c r="L5" s="52" t="s">
        <v>73</v>
      </c>
      <c r="M5" s="52" t="s">
        <v>74</v>
      </c>
      <c r="N5" s="52" t="s">
        <v>75</v>
      </c>
      <c r="O5" s="52" t="s">
        <v>67</v>
      </c>
      <c r="P5" s="2"/>
    </row>
    <row r="6" spans="1:16" x14ac:dyDescent="0.25">
      <c r="A6" s="14">
        <v>1</v>
      </c>
      <c r="B6" s="57"/>
      <c r="C6" s="57"/>
      <c r="D6" s="40">
        <f t="shared" ref="D6:D42" si="0">B6+C6</f>
        <v>0</v>
      </c>
      <c r="E6" s="39"/>
      <c r="F6" s="39"/>
      <c r="G6" s="39"/>
      <c r="H6" s="39"/>
      <c r="I6" s="78">
        <f t="shared" ref="I6:I42" si="1">E6+F6+G6+H6</f>
        <v>0</v>
      </c>
      <c r="J6" s="78"/>
      <c r="K6" s="39"/>
      <c r="L6" s="39"/>
      <c r="M6" s="40"/>
      <c r="N6" s="40">
        <f>I6</f>
        <v>0</v>
      </c>
      <c r="O6" s="40">
        <f t="shared" ref="O6:O42" si="2">N6</f>
        <v>0</v>
      </c>
      <c r="P6" s="2"/>
    </row>
    <row r="7" spans="1:16" x14ac:dyDescent="0.25">
      <c r="A7" s="60">
        <v>2</v>
      </c>
      <c r="B7" s="55">
        <v>1</v>
      </c>
      <c r="C7" s="55"/>
      <c r="D7" s="40">
        <f t="shared" si="0"/>
        <v>1</v>
      </c>
      <c r="E7" s="39"/>
      <c r="F7" s="39"/>
      <c r="G7" s="39">
        <v>1</v>
      </c>
      <c r="H7" s="39"/>
      <c r="I7" s="78">
        <f t="shared" si="1"/>
        <v>1</v>
      </c>
      <c r="J7" s="78"/>
      <c r="K7" s="39"/>
      <c r="L7" s="39"/>
      <c r="M7" s="40"/>
      <c r="N7" s="40">
        <f>I7</f>
        <v>1</v>
      </c>
      <c r="O7" s="40">
        <f t="shared" si="2"/>
        <v>1</v>
      </c>
    </row>
    <row r="8" spans="1:16" x14ac:dyDescent="0.25">
      <c r="A8" s="55">
        <v>3</v>
      </c>
      <c r="B8" s="55"/>
      <c r="C8" s="55"/>
      <c r="D8" s="40">
        <f t="shared" si="0"/>
        <v>0</v>
      </c>
      <c r="E8" s="41"/>
      <c r="F8" s="41"/>
      <c r="G8" s="41"/>
      <c r="H8" s="41"/>
      <c r="I8" s="78">
        <f t="shared" si="1"/>
        <v>0</v>
      </c>
      <c r="J8" s="78"/>
      <c r="K8" s="41"/>
      <c r="L8" s="41"/>
      <c r="M8" s="41"/>
      <c r="N8" s="41">
        <v>0</v>
      </c>
      <c r="O8" s="40">
        <f t="shared" si="2"/>
        <v>0</v>
      </c>
    </row>
    <row r="9" spans="1:16" x14ac:dyDescent="0.25">
      <c r="A9" s="60">
        <v>4</v>
      </c>
      <c r="B9" s="55"/>
      <c r="C9" s="55">
        <v>2</v>
      </c>
      <c r="D9" s="40">
        <f t="shared" si="0"/>
        <v>2</v>
      </c>
      <c r="E9" s="41"/>
      <c r="F9" s="41"/>
      <c r="G9" s="41">
        <v>2</v>
      </c>
      <c r="H9" s="41"/>
      <c r="I9" s="78">
        <f t="shared" si="1"/>
        <v>2</v>
      </c>
      <c r="J9" s="78"/>
      <c r="K9" s="41"/>
      <c r="L9" s="41"/>
      <c r="M9" s="41"/>
      <c r="N9" s="41">
        <v>2</v>
      </c>
      <c r="O9" s="40">
        <f t="shared" si="2"/>
        <v>2</v>
      </c>
    </row>
    <row r="10" spans="1:16" x14ac:dyDescent="0.25">
      <c r="A10" s="55">
        <v>5</v>
      </c>
      <c r="B10" s="55"/>
      <c r="C10" s="55"/>
      <c r="D10" s="40">
        <f t="shared" si="0"/>
        <v>0</v>
      </c>
      <c r="E10" s="41"/>
      <c r="F10" s="41"/>
      <c r="G10" s="41"/>
      <c r="H10" s="41"/>
      <c r="I10" s="78">
        <f t="shared" si="1"/>
        <v>0</v>
      </c>
      <c r="J10" s="78"/>
      <c r="K10" s="41"/>
      <c r="L10" s="41"/>
      <c r="M10" s="41"/>
      <c r="N10" s="41">
        <v>0</v>
      </c>
      <c r="O10" s="40">
        <f t="shared" si="2"/>
        <v>0</v>
      </c>
    </row>
    <row r="11" spans="1:16" x14ac:dyDescent="0.25">
      <c r="A11" s="60">
        <v>6</v>
      </c>
      <c r="B11" s="55">
        <v>18</v>
      </c>
      <c r="C11" s="55">
        <v>15</v>
      </c>
      <c r="D11" s="40">
        <f t="shared" si="0"/>
        <v>33</v>
      </c>
      <c r="E11" s="41"/>
      <c r="F11" s="41"/>
      <c r="G11" s="41"/>
      <c r="H11" s="41">
        <v>33</v>
      </c>
      <c r="I11" s="78">
        <f t="shared" si="1"/>
        <v>33</v>
      </c>
      <c r="J11" s="78"/>
      <c r="K11" s="41"/>
      <c r="L11" s="41"/>
      <c r="M11" s="41"/>
      <c r="N11" s="41">
        <v>33</v>
      </c>
      <c r="O11" s="40">
        <f t="shared" si="2"/>
        <v>33</v>
      </c>
    </row>
    <row r="12" spans="1:16" x14ac:dyDescent="0.25">
      <c r="A12" s="55">
        <v>7</v>
      </c>
      <c r="B12" s="55"/>
      <c r="C12" s="55"/>
      <c r="D12" s="41">
        <f t="shared" si="0"/>
        <v>0</v>
      </c>
      <c r="E12" s="41"/>
      <c r="F12" s="41"/>
      <c r="G12" s="41"/>
      <c r="H12" s="41"/>
      <c r="I12" s="78">
        <f t="shared" si="1"/>
        <v>0</v>
      </c>
      <c r="J12" s="78"/>
      <c r="K12" s="41"/>
      <c r="L12" s="41"/>
      <c r="M12" s="41"/>
      <c r="N12" s="43">
        <v>0</v>
      </c>
      <c r="O12" s="40">
        <f t="shared" si="2"/>
        <v>0</v>
      </c>
    </row>
    <row r="13" spans="1:16" x14ac:dyDescent="0.25">
      <c r="A13" s="60">
        <v>8</v>
      </c>
      <c r="B13" s="55">
        <v>4</v>
      </c>
      <c r="C13" s="55"/>
      <c r="D13" s="41">
        <f t="shared" si="0"/>
        <v>4</v>
      </c>
      <c r="E13" s="41"/>
      <c r="F13" s="41">
        <v>2</v>
      </c>
      <c r="G13" s="41">
        <v>2</v>
      </c>
      <c r="H13" s="41"/>
      <c r="I13" s="78">
        <f t="shared" si="1"/>
        <v>4</v>
      </c>
      <c r="J13" s="78"/>
      <c r="K13" s="41"/>
      <c r="L13" s="41"/>
      <c r="M13" s="41"/>
      <c r="N13" s="43">
        <v>0</v>
      </c>
      <c r="O13" s="40">
        <f t="shared" si="2"/>
        <v>0</v>
      </c>
    </row>
    <row r="14" spans="1:16" x14ac:dyDescent="0.25">
      <c r="A14" s="55">
        <v>9</v>
      </c>
      <c r="B14" s="51"/>
      <c r="C14" s="51"/>
      <c r="D14" s="41">
        <f t="shared" si="0"/>
        <v>0</v>
      </c>
      <c r="E14" s="41"/>
      <c r="F14" s="41"/>
      <c r="G14" s="41"/>
      <c r="H14" s="41"/>
      <c r="I14" s="78">
        <f t="shared" si="1"/>
        <v>0</v>
      </c>
      <c r="J14" s="78"/>
      <c r="K14" s="41"/>
      <c r="L14" s="41"/>
      <c r="M14" s="41"/>
      <c r="N14" s="43">
        <v>0</v>
      </c>
      <c r="O14" s="40">
        <f t="shared" si="2"/>
        <v>0</v>
      </c>
    </row>
    <row r="15" spans="1:16" x14ac:dyDescent="0.25">
      <c r="A15" s="55">
        <v>10</v>
      </c>
      <c r="B15" s="55"/>
      <c r="C15" s="55"/>
      <c r="D15" s="40">
        <f t="shared" si="0"/>
        <v>0</v>
      </c>
      <c r="E15" s="41"/>
      <c r="F15" s="41"/>
      <c r="G15" s="41"/>
      <c r="H15" s="41"/>
      <c r="I15" s="78">
        <f t="shared" si="1"/>
        <v>0</v>
      </c>
      <c r="J15" s="78"/>
      <c r="K15" s="41"/>
      <c r="L15" s="41"/>
      <c r="M15" s="41"/>
      <c r="N15" s="41">
        <v>0</v>
      </c>
      <c r="O15" s="40">
        <f t="shared" si="2"/>
        <v>0</v>
      </c>
    </row>
    <row r="16" spans="1:16" x14ac:dyDescent="0.25">
      <c r="A16" s="55">
        <v>11</v>
      </c>
      <c r="B16" s="55"/>
      <c r="C16" s="55"/>
      <c r="D16" s="41">
        <f t="shared" si="0"/>
        <v>0</v>
      </c>
      <c r="E16" s="41"/>
      <c r="F16" s="41"/>
      <c r="G16" s="41"/>
      <c r="H16" s="41"/>
      <c r="I16" s="78">
        <f t="shared" si="1"/>
        <v>0</v>
      </c>
      <c r="J16" s="78"/>
      <c r="K16" s="41"/>
      <c r="L16" s="41"/>
      <c r="M16" s="41"/>
      <c r="N16" s="43">
        <f t="shared" ref="N16:N42" si="3">I16</f>
        <v>0</v>
      </c>
      <c r="O16" s="40">
        <f t="shared" si="2"/>
        <v>0</v>
      </c>
    </row>
    <row r="17" spans="1:15" x14ac:dyDescent="0.25">
      <c r="A17" s="55">
        <v>12</v>
      </c>
      <c r="B17" s="55"/>
      <c r="C17" s="55"/>
      <c r="D17" s="41">
        <f t="shared" si="0"/>
        <v>0</v>
      </c>
      <c r="E17" s="41"/>
      <c r="F17" s="41"/>
      <c r="G17" s="41"/>
      <c r="H17" s="41"/>
      <c r="I17" s="78">
        <f t="shared" si="1"/>
        <v>0</v>
      </c>
      <c r="J17" s="78"/>
      <c r="K17" s="41"/>
      <c r="L17" s="41"/>
      <c r="M17" s="41"/>
      <c r="N17" s="43">
        <f t="shared" si="3"/>
        <v>0</v>
      </c>
      <c r="O17" s="40">
        <f t="shared" si="2"/>
        <v>0</v>
      </c>
    </row>
    <row r="18" spans="1:15" x14ac:dyDescent="0.25">
      <c r="A18" s="56">
        <v>13</v>
      </c>
      <c r="B18" s="55"/>
      <c r="C18" s="55"/>
      <c r="D18" s="41">
        <f t="shared" si="0"/>
        <v>0</v>
      </c>
      <c r="E18" s="41"/>
      <c r="F18" s="41"/>
      <c r="G18" s="41"/>
      <c r="H18" s="41"/>
      <c r="I18" s="78">
        <f t="shared" si="1"/>
        <v>0</v>
      </c>
      <c r="J18" s="78"/>
      <c r="K18" s="41"/>
      <c r="L18" s="41"/>
      <c r="M18" s="41"/>
      <c r="N18" s="43">
        <f t="shared" si="3"/>
        <v>0</v>
      </c>
      <c r="O18" s="40">
        <f t="shared" si="2"/>
        <v>0</v>
      </c>
    </row>
    <row r="19" spans="1:15" x14ac:dyDescent="0.25">
      <c r="A19" s="56">
        <v>14</v>
      </c>
      <c r="B19" s="55"/>
      <c r="C19" s="55"/>
      <c r="D19" s="41">
        <f t="shared" si="0"/>
        <v>0</v>
      </c>
      <c r="E19" s="41"/>
      <c r="F19" s="41"/>
      <c r="G19" s="41"/>
      <c r="H19" s="41"/>
      <c r="I19" s="78">
        <f t="shared" si="1"/>
        <v>0</v>
      </c>
      <c r="J19" s="78"/>
      <c r="K19" s="41"/>
      <c r="L19" s="41"/>
      <c r="M19" s="41"/>
      <c r="N19" s="43">
        <f t="shared" si="3"/>
        <v>0</v>
      </c>
      <c r="O19" s="40">
        <f t="shared" si="2"/>
        <v>0</v>
      </c>
    </row>
    <row r="20" spans="1:15" x14ac:dyDescent="0.25">
      <c r="A20" s="60">
        <v>15</v>
      </c>
      <c r="B20" s="55">
        <v>177</v>
      </c>
      <c r="C20" s="55">
        <v>23</v>
      </c>
      <c r="D20" s="41">
        <f t="shared" si="0"/>
        <v>200</v>
      </c>
      <c r="E20" s="41">
        <v>19</v>
      </c>
      <c r="F20" s="41">
        <v>142</v>
      </c>
      <c r="G20" s="41">
        <v>39</v>
      </c>
      <c r="H20" s="41"/>
      <c r="I20" s="78">
        <f t="shared" si="1"/>
        <v>200</v>
      </c>
      <c r="J20" s="78"/>
      <c r="K20" s="41"/>
      <c r="L20" s="41"/>
      <c r="M20" s="41"/>
      <c r="N20" s="43">
        <f t="shared" si="3"/>
        <v>200</v>
      </c>
      <c r="O20" s="40">
        <f t="shared" si="2"/>
        <v>200</v>
      </c>
    </row>
    <row r="21" spans="1:15" x14ac:dyDescent="0.25">
      <c r="A21" s="56">
        <v>16</v>
      </c>
      <c r="B21" s="55"/>
      <c r="C21" s="55"/>
      <c r="D21" s="41">
        <f t="shared" si="0"/>
        <v>0</v>
      </c>
      <c r="E21" s="41"/>
      <c r="F21" s="41"/>
      <c r="G21" s="41"/>
      <c r="H21" s="41"/>
      <c r="I21" s="78">
        <f t="shared" si="1"/>
        <v>0</v>
      </c>
      <c r="J21" s="78"/>
      <c r="K21" s="41"/>
      <c r="L21" s="41"/>
      <c r="M21" s="41"/>
      <c r="N21" s="43">
        <f t="shared" si="3"/>
        <v>0</v>
      </c>
      <c r="O21" s="40">
        <f t="shared" si="2"/>
        <v>0</v>
      </c>
    </row>
    <row r="22" spans="1:15" x14ac:dyDescent="0.25">
      <c r="A22" s="56">
        <v>17</v>
      </c>
      <c r="B22" s="55"/>
      <c r="C22" s="55"/>
      <c r="D22" s="41">
        <f t="shared" si="0"/>
        <v>0</v>
      </c>
      <c r="E22" s="41"/>
      <c r="F22" s="41"/>
      <c r="G22" s="41"/>
      <c r="H22" s="41"/>
      <c r="I22" s="78">
        <f t="shared" si="1"/>
        <v>0</v>
      </c>
      <c r="J22" s="78"/>
      <c r="K22" s="41"/>
      <c r="L22" s="41"/>
      <c r="M22" s="41"/>
      <c r="N22" s="43">
        <f t="shared" si="3"/>
        <v>0</v>
      </c>
      <c r="O22" s="40">
        <f t="shared" si="2"/>
        <v>0</v>
      </c>
    </row>
    <row r="23" spans="1:15" x14ac:dyDescent="0.25">
      <c r="A23" s="56">
        <v>18</v>
      </c>
      <c r="B23" s="55"/>
      <c r="C23" s="55"/>
      <c r="D23" s="41">
        <f t="shared" si="0"/>
        <v>0</v>
      </c>
      <c r="E23" s="41"/>
      <c r="F23" s="41"/>
      <c r="G23" s="41"/>
      <c r="H23" s="41"/>
      <c r="I23" s="78">
        <f t="shared" si="1"/>
        <v>0</v>
      </c>
      <c r="J23" s="78"/>
      <c r="K23" s="41"/>
      <c r="L23" s="41"/>
      <c r="M23" s="41"/>
      <c r="N23" s="43">
        <f t="shared" si="3"/>
        <v>0</v>
      </c>
      <c r="O23" s="40">
        <f t="shared" si="2"/>
        <v>0</v>
      </c>
    </row>
    <row r="24" spans="1:15" x14ac:dyDescent="0.25">
      <c r="A24" s="60">
        <v>19</v>
      </c>
      <c r="B24" s="55">
        <v>4</v>
      </c>
      <c r="C24" s="55"/>
      <c r="D24" s="41">
        <f t="shared" si="0"/>
        <v>4</v>
      </c>
      <c r="E24" s="41"/>
      <c r="F24" s="41">
        <v>2</v>
      </c>
      <c r="G24" s="41">
        <v>2</v>
      </c>
      <c r="H24" s="41"/>
      <c r="I24" s="78">
        <f t="shared" si="1"/>
        <v>4</v>
      </c>
      <c r="J24" s="78"/>
      <c r="K24" s="41"/>
      <c r="L24" s="41"/>
      <c r="M24" s="41"/>
      <c r="N24" s="43">
        <f t="shared" si="3"/>
        <v>4</v>
      </c>
      <c r="O24" s="40">
        <f t="shared" si="2"/>
        <v>4</v>
      </c>
    </row>
    <row r="25" spans="1:15" x14ac:dyDescent="0.25">
      <c r="A25" s="56">
        <v>20</v>
      </c>
      <c r="B25" s="55"/>
      <c r="C25" s="55"/>
      <c r="D25" s="41">
        <f t="shared" si="0"/>
        <v>0</v>
      </c>
      <c r="E25" s="41"/>
      <c r="F25" s="41"/>
      <c r="G25" s="41"/>
      <c r="H25" s="41"/>
      <c r="I25" s="78">
        <f t="shared" si="1"/>
        <v>0</v>
      </c>
      <c r="J25" s="78"/>
      <c r="K25" s="41"/>
      <c r="L25" s="41"/>
      <c r="M25" s="41"/>
      <c r="N25" s="43">
        <f t="shared" si="3"/>
        <v>0</v>
      </c>
      <c r="O25" s="40">
        <f t="shared" si="2"/>
        <v>0</v>
      </c>
    </row>
    <row r="26" spans="1:15" x14ac:dyDescent="0.25">
      <c r="A26" s="60">
        <v>21</v>
      </c>
      <c r="B26" s="55">
        <v>4</v>
      </c>
      <c r="C26" s="55"/>
      <c r="D26" s="41">
        <f t="shared" si="0"/>
        <v>4</v>
      </c>
      <c r="E26" s="41"/>
      <c r="F26" s="41">
        <v>2</v>
      </c>
      <c r="G26" s="41">
        <v>2</v>
      </c>
      <c r="H26" s="41"/>
      <c r="I26" s="78">
        <f t="shared" si="1"/>
        <v>4</v>
      </c>
      <c r="J26" s="78"/>
      <c r="K26" s="41"/>
      <c r="L26" s="41"/>
      <c r="M26" s="41"/>
      <c r="N26" s="43">
        <f t="shared" si="3"/>
        <v>4</v>
      </c>
      <c r="O26" s="40">
        <f t="shared" si="2"/>
        <v>4</v>
      </c>
    </row>
    <row r="27" spans="1:15" x14ac:dyDescent="0.25">
      <c r="A27" s="60">
        <v>22</v>
      </c>
      <c r="B27" s="55">
        <v>4</v>
      </c>
      <c r="C27" s="55"/>
      <c r="D27" s="41">
        <f t="shared" si="0"/>
        <v>4</v>
      </c>
      <c r="E27" s="41"/>
      <c r="F27" s="41">
        <v>2</v>
      </c>
      <c r="G27" s="41">
        <v>2</v>
      </c>
      <c r="H27" s="41"/>
      <c r="I27" s="78">
        <f t="shared" si="1"/>
        <v>4</v>
      </c>
      <c r="J27" s="78"/>
      <c r="K27" s="41"/>
      <c r="L27" s="41"/>
      <c r="M27" s="41"/>
      <c r="N27" s="43">
        <f t="shared" si="3"/>
        <v>4</v>
      </c>
      <c r="O27" s="40">
        <f t="shared" si="2"/>
        <v>4</v>
      </c>
    </row>
    <row r="28" spans="1:15" x14ac:dyDescent="0.25">
      <c r="A28" s="60">
        <v>23</v>
      </c>
      <c r="B28" s="55">
        <v>1</v>
      </c>
      <c r="C28" s="55"/>
      <c r="D28" s="41">
        <f t="shared" si="0"/>
        <v>1</v>
      </c>
      <c r="E28" s="41"/>
      <c r="F28" s="41"/>
      <c r="G28" s="41">
        <v>1</v>
      </c>
      <c r="H28" s="41"/>
      <c r="I28" s="78">
        <f t="shared" si="1"/>
        <v>1</v>
      </c>
      <c r="J28" s="78"/>
      <c r="K28" s="41"/>
      <c r="L28" s="41"/>
      <c r="M28" s="41"/>
      <c r="N28" s="43">
        <f t="shared" si="3"/>
        <v>1</v>
      </c>
      <c r="O28" s="40">
        <f t="shared" si="2"/>
        <v>1</v>
      </c>
    </row>
    <row r="29" spans="1:15" x14ac:dyDescent="0.25">
      <c r="A29" s="56">
        <v>24</v>
      </c>
      <c r="B29" s="55"/>
      <c r="C29" s="55"/>
      <c r="D29" s="41">
        <f t="shared" si="0"/>
        <v>0</v>
      </c>
      <c r="E29" s="41"/>
      <c r="F29" s="41"/>
      <c r="G29" s="41"/>
      <c r="H29" s="41"/>
      <c r="I29" s="78">
        <f t="shared" si="1"/>
        <v>0</v>
      </c>
      <c r="J29" s="78"/>
      <c r="K29" s="41"/>
      <c r="L29" s="41"/>
      <c r="M29" s="41"/>
      <c r="N29" s="43">
        <f t="shared" si="3"/>
        <v>0</v>
      </c>
      <c r="O29" s="40">
        <f t="shared" si="2"/>
        <v>0</v>
      </c>
    </row>
    <row r="30" spans="1:15" x14ac:dyDescent="0.25">
      <c r="A30" s="60">
        <v>25</v>
      </c>
      <c r="B30" s="55">
        <v>4</v>
      </c>
      <c r="C30" s="55"/>
      <c r="D30" s="41">
        <f t="shared" si="0"/>
        <v>4</v>
      </c>
      <c r="E30" s="41"/>
      <c r="F30" s="41">
        <v>2</v>
      </c>
      <c r="G30" s="41">
        <v>2</v>
      </c>
      <c r="H30" s="41"/>
      <c r="I30" s="78">
        <f t="shared" si="1"/>
        <v>4</v>
      </c>
      <c r="J30" s="78"/>
      <c r="K30" s="41"/>
      <c r="L30" s="41"/>
      <c r="M30" s="41"/>
      <c r="N30" s="43">
        <f t="shared" si="3"/>
        <v>4</v>
      </c>
      <c r="O30" s="40">
        <f t="shared" si="2"/>
        <v>4</v>
      </c>
    </row>
    <row r="31" spans="1:15" x14ac:dyDescent="0.25">
      <c r="A31" s="56">
        <v>26</v>
      </c>
      <c r="B31" s="55"/>
      <c r="C31" s="55"/>
      <c r="D31" s="41">
        <f t="shared" si="0"/>
        <v>0</v>
      </c>
      <c r="E31" s="41"/>
      <c r="F31" s="41"/>
      <c r="G31" s="41"/>
      <c r="H31" s="41"/>
      <c r="I31" s="78">
        <f t="shared" si="1"/>
        <v>0</v>
      </c>
      <c r="J31" s="78"/>
      <c r="K31" s="41"/>
      <c r="L31" s="41"/>
      <c r="M31" s="41"/>
      <c r="N31" s="43">
        <f t="shared" si="3"/>
        <v>0</v>
      </c>
      <c r="O31" s="40">
        <f t="shared" si="2"/>
        <v>0</v>
      </c>
    </row>
    <row r="32" spans="1:15" x14ac:dyDescent="0.25">
      <c r="A32" s="56">
        <v>27</v>
      </c>
      <c r="B32" s="55"/>
      <c r="C32" s="55"/>
      <c r="D32" s="41">
        <f t="shared" si="0"/>
        <v>0</v>
      </c>
      <c r="E32" s="41"/>
      <c r="F32" s="41"/>
      <c r="G32" s="41"/>
      <c r="H32" s="41"/>
      <c r="I32" s="78">
        <f t="shared" si="1"/>
        <v>0</v>
      </c>
      <c r="J32" s="78"/>
      <c r="K32" s="41"/>
      <c r="L32" s="41"/>
      <c r="M32" s="41"/>
      <c r="N32" s="43">
        <f t="shared" si="3"/>
        <v>0</v>
      </c>
      <c r="O32" s="40">
        <f t="shared" si="2"/>
        <v>0</v>
      </c>
    </row>
    <row r="33" spans="1:15" x14ac:dyDescent="0.25">
      <c r="A33" s="56">
        <v>28</v>
      </c>
      <c r="B33" s="55"/>
      <c r="C33" s="55"/>
      <c r="D33" s="41">
        <f t="shared" si="0"/>
        <v>0</v>
      </c>
      <c r="E33" s="41"/>
      <c r="F33" s="41"/>
      <c r="G33" s="41"/>
      <c r="H33" s="41"/>
      <c r="I33" s="78">
        <f t="shared" si="1"/>
        <v>0</v>
      </c>
      <c r="J33" s="78"/>
      <c r="K33" s="41"/>
      <c r="L33" s="41"/>
      <c r="M33" s="41"/>
      <c r="N33" s="43">
        <f t="shared" si="3"/>
        <v>0</v>
      </c>
      <c r="O33" s="40">
        <f t="shared" si="2"/>
        <v>0</v>
      </c>
    </row>
    <row r="34" spans="1:15" x14ac:dyDescent="0.25">
      <c r="A34" s="60">
        <v>29</v>
      </c>
      <c r="B34" s="55">
        <v>4</v>
      </c>
      <c r="C34" s="55"/>
      <c r="D34" s="41">
        <f t="shared" si="0"/>
        <v>4</v>
      </c>
      <c r="E34" s="41"/>
      <c r="F34" s="41">
        <v>2</v>
      </c>
      <c r="G34" s="41">
        <v>2</v>
      </c>
      <c r="H34" s="41"/>
      <c r="I34" s="78">
        <f t="shared" si="1"/>
        <v>4</v>
      </c>
      <c r="J34" s="78"/>
      <c r="K34" s="41"/>
      <c r="L34" s="41"/>
      <c r="M34" s="41"/>
      <c r="N34" s="43">
        <f t="shared" si="3"/>
        <v>4</v>
      </c>
      <c r="O34" s="40">
        <f t="shared" si="2"/>
        <v>4</v>
      </c>
    </row>
    <row r="35" spans="1:15" x14ac:dyDescent="0.25">
      <c r="A35" s="56">
        <v>30</v>
      </c>
      <c r="B35" s="55"/>
      <c r="C35" s="55"/>
      <c r="D35" s="41">
        <f t="shared" si="0"/>
        <v>0</v>
      </c>
      <c r="E35" s="41"/>
      <c r="F35" s="41"/>
      <c r="G35" s="41"/>
      <c r="H35" s="41"/>
      <c r="I35" s="78">
        <f t="shared" si="1"/>
        <v>0</v>
      </c>
      <c r="J35" s="78"/>
      <c r="K35" s="41"/>
      <c r="L35" s="41"/>
      <c r="M35" s="41"/>
      <c r="N35" s="43">
        <f t="shared" si="3"/>
        <v>0</v>
      </c>
      <c r="O35" s="40">
        <f t="shared" si="2"/>
        <v>0</v>
      </c>
    </row>
    <row r="36" spans="1:15" x14ac:dyDescent="0.25">
      <c r="A36" s="56">
        <v>31</v>
      </c>
      <c r="B36" s="55"/>
      <c r="C36" s="55"/>
      <c r="D36" s="41">
        <f t="shared" si="0"/>
        <v>0</v>
      </c>
      <c r="E36" s="41"/>
      <c r="F36" s="41"/>
      <c r="G36" s="41"/>
      <c r="H36" s="41"/>
      <c r="I36" s="78">
        <f t="shared" si="1"/>
        <v>0</v>
      </c>
      <c r="J36" s="78"/>
      <c r="K36" s="41"/>
      <c r="L36" s="41"/>
      <c r="M36" s="41"/>
      <c r="N36" s="43">
        <f t="shared" si="3"/>
        <v>0</v>
      </c>
      <c r="O36" s="40">
        <f t="shared" si="2"/>
        <v>0</v>
      </c>
    </row>
    <row r="37" spans="1:15" x14ac:dyDescent="0.25">
      <c r="A37" s="56">
        <v>32</v>
      </c>
      <c r="B37" s="55"/>
      <c r="C37" s="55"/>
      <c r="D37" s="41">
        <f t="shared" si="0"/>
        <v>0</v>
      </c>
      <c r="E37" s="41"/>
      <c r="F37" s="41"/>
      <c r="G37" s="41"/>
      <c r="H37" s="41"/>
      <c r="I37" s="78">
        <f t="shared" si="1"/>
        <v>0</v>
      </c>
      <c r="J37" s="78"/>
      <c r="K37" s="41"/>
      <c r="L37" s="41"/>
      <c r="M37" s="41"/>
      <c r="N37" s="43">
        <f t="shared" si="3"/>
        <v>0</v>
      </c>
      <c r="O37" s="40">
        <f t="shared" si="2"/>
        <v>0</v>
      </c>
    </row>
    <row r="38" spans="1:15" x14ac:dyDescent="0.25">
      <c r="A38" s="56">
        <v>33</v>
      </c>
      <c r="B38" s="55"/>
      <c r="C38" s="55"/>
      <c r="D38" s="41">
        <f t="shared" si="0"/>
        <v>0</v>
      </c>
      <c r="E38" s="41"/>
      <c r="F38" s="41"/>
      <c r="G38" s="41"/>
      <c r="H38" s="41"/>
      <c r="I38" s="78">
        <f t="shared" si="1"/>
        <v>0</v>
      </c>
      <c r="J38" s="78"/>
      <c r="K38" s="41"/>
      <c r="L38" s="41"/>
      <c r="M38" s="41"/>
      <c r="N38" s="43">
        <f t="shared" si="3"/>
        <v>0</v>
      </c>
      <c r="O38" s="40">
        <f t="shared" si="2"/>
        <v>0</v>
      </c>
    </row>
    <row r="39" spans="1:15" x14ac:dyDescent="0.25">
      <c r="A39" s="60">
        <v>34</v>
      </c>
      <c r="B39" s="55">
        <v>4</v>
      </c>
      <c r="C39" s="55"/>
      <c r="D39" s="41">
        <f t="shared" si="0"/>
        <v>4</v>
      </c>
      <c r="E39" s="41"/>
      <c r="F39" s="41">
        <v>2</v>
      </c>
      <c r="G39" s="41">
        <v>2</v>
      </c>
      <c r="H39" s="41"/>
      <c r="I39" s="78">
        <f t="shared" si="1"/>
        <v>4</v>
      </c>
      <c r="J39" s="78"/>
      <c r="K39" s="41"/>
      <c r="L39" s="41"/>
      <c r="M39" s="41"/>
      <c r="N39" s="43">
        <f t="shared" si="3"/>
        <v>4</v>
      </c>
      <c r="O39" s="40">
        <f t="shared" si="2"/>
        <v>4</v>
      </c>
    </row>
    <row r="40" spans="1:15" x14ac:dyDescent="0.25">
      <c r="A40" s="56">
        <v>35</v>
      </c>
      <c r="B40" s="55"/>
      <c r="C40" s="55"/>
      <c r="D40" s="41">
        <f t="shared" si="0"/>
        <v>0</v>
      </c>
      <c r="E40" s="41"/>
      <c r="F40" s="41"/>
      <c r="G40" s="41"/>
      <c r="H40" s="41"/>
      <c r="I40" s="78">
        <f t="shared" si="1"/>
        <v>0</v>
      </c>
      <c r="J40" s="78"/>
      <c r="K40" s="41"/>
      <c r="L40" s="41"/>
      <c r="M40" s="41"/>
      <c r="N40" s="43">
        <f t="shared" si="3"/>
        <v>0</v>
      </c>
      <c r="O40" s="40">
        <f t="shared" si="2"/>
        <v>0</v>
      </c>
    </row>
    <row r="41" spans="1:15" x14ac:dyDescent="0.25">
      <c r="A41" s="56">
        <v>36</v>
      </c>
      <c r="B41" s="55"/>
      <c r="C41" s="55"/>
      <c r="D41" s="41">
        <f t="shared" si="0"/>
        <v>0</v>
      </c>
      <c r="E41" s="41"/>
      <c r="F41" s="41"/>
      <c r="G41" s="41"/>
      <c r="H41" s="41"/>
      <c r="I41" s="78">
        <f t="shared" si="1"/>
        <v>0</v>
      </c>
      <c r="J41" s="78"/>
      <c r="K41" s="41"/>
      <c r="L41" s="41"/>
      <c r="M41" s="41"/>
      <c r="N41" s="43">
        <f t="shared" si="3"/>
        <v>0</v>
      </c>
      <c r="O41" s="40">
        <f t="shared" si="2"/>
        <v>0</v>
      </c>
    </row>
    <row r="42" spans="1:15" x14ac:dyDescent="0.25">
      <c r="A42" s="56">
        <v>37</v>
      </c>
      <c r="B42" s="55"/>
      <c r="C42" s="55"/>
      <c r="D42" s="41">
        <f t="shared" si="0"/>
        <v>0</v>
      </c>
      <c r="E42" s="41"/>
      <c r="F42" s="41"/>
      <c r="G42" s="41"/>
      <c r="H42" s="41"/>
      <c r="I42" s="78">
        <f t="shared" si="1"/>
        <v>0</v>
      </c>
      <c r="J42" s="78"/>
      <c r="K42" s="41"/>
      <c r="L42" s="41"/>
      <c r="M42" s="41"/>
      <c r="N42" s="43">
        <f t="shared" si="3"/>
        <v>0</v>
      </c>
      <c r="O42" s="40">
        <f t="shared" si="2"/>
        <v>0</v>
      </c>
    </row>
  </sheetData>
  <mergeCells count="43">
    <mergeCell ref="I42:J42"/>
    <mergeCell ref="I36:J36"/>
    <mergeCell ref="I37:J37"/>
    <mergeCell ref="I38:J38"/>
    <mergeCell ref="I39:J39"/>
    <mergeCell ref="I40:J40"/>
    <mergeCell ref="I41:J41"/>
    <mergeCell ref="I35:J35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23:J23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11:J11"/>
    <mergeCell ref="A3:P3"/>
    <mergeCell ref="A4:A5"/>
    <mergeCell ref="B4:D4"/>
    <mergeCell ref="E4:J4"/>
    <mergeCell ref="K4:O4"/>
    <mergeCell ref="I5:J5"/>
    <mergeCell ref="I6:J6"/>
    <mergeCell ref="I7:J7"/>
    <mergeCell ref="I8:J8"/>
    <mergeCell ref="I9:J9"/>
    <mergeCell ref="I10:J10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B14 I6:I42" xr:uid="{00000000-0002-0000-0300-000000000000}">
      <formula1>XFA6</formula1>
    </dataValidation>
  </dataValidations>
  <pageMargins left="0.7" right="0.7" top="0.75" bottom="0.75" header="0.3" footer="0.3"/>
  <pageSetup paperSize="2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B5D8-8442-4FE8-84E5-758272056612}">
  <dimension ref="B1:D42"/>
  <sheetViews>
    <sheetView workbookViewId="0">
      <selection activeCell="B1" sqref="B1:D1"/>
    </sheetView>
  </sheetViews>
  <sheetFormatPr baseColWidth="10" defaultRowHeight="15" x14ac:dyDescent="0.25"/>
  <cols>
    <col min="1" max="1" width="7.85546875" customWidth="1"/>
    <col min="4" max="4" width="55.85546875" customWidth="1"/>
  </cols>
  <sheetData>
    <row r="1" spans="2:4" x14ac:dyDescent="0.25">
      <c r="B1" s="82" t="s">
        <v>165</v>
      </c>
      <c r="C1" s="82"/>
      <c r="D1" s="82"/>
    </row>
    <row r="2" spans="2:4" x14ac:dyDescent="0.25">
      <c r="B2" s="55" t="s">
        <v>123</v>
      </c>
      <c r="C2" s="55" t="s">
        <v>122</v>
      </c>
      <c r="D2" s="41" t="s">
        <v>124</v>
      </c>
    </row>
    <row r="3" spans="2:4" x14ac:dyDescent="0.25">
      <c r="B3" s="58">
        <v>1</v>
      </c>
      <c r="C3" s="46" t="s">
        <v>109</v>
      </c>
      <c r="D3" s="41" t="s">
        <v>125</v>
      </c>
    </row>
    <row r="4" spans="2:4" x14ac:dyDescent="0.25">
      <c r="B4" s="60">
        <v>2</v>
      </c>
      <c r="C4" s="61" t="s">
        <v>100</v>
      </c>
      <c r="D4" s="62" t="s">
        <v>126</v>
      </c>
    </row>
    <row r="5" spans="2:4" x14ac:dyDescent="0.25">
      <c r="B5" s="55">
        <v>3</v>
      </c>
      <c r="C5" s="30" t="s">
        <v>111</v>
      </c>
      <c r="D5" s="41" t="s">
        <v>127</v>
      </c>
    </row>
    <row r="6" spans="2:4" x14ac:dyDescent="0.25">
      <c r="B6" s="60">
        <v>4</v>
      </c>
      <c r="C6" s="61" t="s">
        <v>95</v>
      </c>
      <c r="D6" s="62" t="s">
        <v>128</v>
      </c>
    </row>
    <row r="7" spans="2:4" x14ac:dyDescent="0.25">
      <c r="B7" s="55">
        <v>5</v>
      </c>
      <c r="C7" s="30" t="s">
        <v>57</v>
      </c>
      <c r="D7" s="41" t="s">
        <v>129</v>
      </c>
    </row>
    <row r="8" spans="2:4" x14ac:dyDescent="0.25">
      <c r="B8" s="60">
        <v>6</v>
      </c>
      <c r="C8" s="61" t="s">
        <v>103</v>
      </c>
      <c r="D8" s="62" t="s">
        <v>130</v>
      </c>
    </row>
    <row r="9" spans="2:4" x14ac:dyDescent="0.25">
      <c r="B9" s="55">
        <v>7</v>
      </c>
      <c r="C9" s="30" t="s">
        <v>112</v>
      </c>
      <c r="D9" s="41" t="s">
        <v>131</v>
      </c>
    </row>
    <row r="10" spans="2:4" x14ac:dyDescent="0.25">
      <c r="B10" s="60">
        <v>8</v>
      </c>
      <c r="C10" s="61" t="s">
        <v>83</v>
      </c>
      <c r="D10" s="62" t="s">
        <v>132</v>
      </c>
    </row>
    <row r="11" spans="2:4" x14ac:dyDescent="0.25">
      <c r="B11" s="55">
        <v>9</v>
      </c>
      <c r="C11" s="30" t="s">
        <v>86</v>
      </c>
      <c r="D11" s="41" t="s">
        <v>133</v>
      </c>
    </row>
    <row r="12" spans="2:4" ht="30" x14ac:dyDescent="0.25">
      <c r="B12" s="55">
        <v>10</v>
      </c>
      <c r="C12" s="30" t="s">
        <v>96</v>
      </c>
      <c r="D12" s="59" t="s">
        <v>134</v>
      </c>
    </row>
    <row r="13" spans="2:4" x14ac:dyDescent="0.25">
      <c r="B13" s="55">
        <v>11</v>
      </c>
      <c r="C13" s="30" t="s">
        <v>43</v>
      </c>
      <c r="D13" s="41" t="s">
        <v>135</v>
      </c>
    </row>
    <row r="14" spans="2:4" x14ac:dyDescent="0.25">
      <c r="B14" s="55">
        <v>12</v>
      </c>
      <c r="C14" s="30" t="s">
        <v>52</v>
      </c>
      <c r="D14" s="41" t="s">
        <v>136</v>
      </c>
    </row>
    <row r="15" spans="2:4" x14ac:dyDescent="0.25">
      <c r="B15" s="55">
        <v>13</v>
      </c>
      <c r="C15" s="30" t="s">
        <v>56</v>
      </c>
      <c r="D15" s="41" t="s">
        <v>137</v>
      </c>
    </row>
    <row r="16" spans="2:4" x14ac:dyDescent="0.25">
      <c r="B16" s="55">
        <v>14</v>
      </c>
      <c r="C16" s="30" t="s">
        <v>58</v>
      </c>
      <c r="D16" s="41" t="s">
        <v>138</v>
      </c>
    </row>
    <row r="17" spans="2:4" x14ac:dyDescent="0.25">
      <c r="B17" s="60">
        <v>15</v>
      </c>
      <c r="C17" s="61" t="s">
        <v>35</v>
      </c>
      <c r="D17" s="62" t="s">
        <v>139</v>
      </c>
    </row>
    <row r="18" spans="2:4" x14ac:dyDescent="0.25">
      <c r="B18" s="55">
        <v>16</v>
      </c>
      <c r="C18" s="30" t="s">
        <v>114</v>
      </c>
      <c r="D18" s="41" t="s">
        <v>140</v>
      </c>
    </row>
    <row r="19" spans="2:4" x14ac:dyDescent="0.25">
      <c r="B19" s="55">
        <v>17</v>
      </c>
      <c r="C19" s="30" t="s">
        <v>85</v>
      </c>
      <c r="D19" s="41" t="s">
        <v>141</v>
      </c>
    </row>
    <row r="20" spans="2:4" x14ac:dyDescent="0.25">
      <c r="B20" s="55">
        <v>18</v>
      </c>
      <c r="C20" s="30" t="s">
        <v>115</v>
      </c>
      <c r="D20" s="41" t="s">
        <v>142</v>
      </c>
    </row>
    <row r="21" spans="2:4" x14ac:dyDescent="0.25">
      <c r="B21" s="60">
        <v>19</v>
      </c>
      <c r="C21" s="61" t="s">
        <v>99</v>
      </c>
      <c r="D21" s="62" t="s">
        <v>143</v>
      </c>
    </row>
    <row r="22" spans="2:4" x14ac:dyDescent="0.25">
      <c r="B22" s="55">
        <v>20</v>
      </c>
      <c r="C22" s="30" t="s">
        <v>116</v>
      </c>
      <c r="D22" s="41" t="s">
        <v>144</v>
      </c>
    </row>
    <row r="23" spans="2:4" x14ac:dyDescent="0.25">
      <c r="B23" s="60">
        <v>21</v>
      </c>
      <c r="C23" s="61" t="s">
        <v>55</v>
      </c>
      <c r="D23" s="62" t="s">
        <v>145</v>
      </c>
    </row>
    <row r="24" spans="2:4" x14ac:dyDescent="0.25">
      <c r="B24" s="60">
        <v>22</v>
      </c>
      <c r="C24" s="61" t="s">
        <v>50</v>
      </c>
      <c r="D24" s="62" t="s">
        <v>146</v>
      </c>
    </row>
    <row r="25" spans="2:4" x14ac:dyDescent="0.25">
      <c r="B25" s="60">
        <v>23</v>
      </c>
      <c r="C25" s="61" t="s">
        <v>47</v>
      </c>
      <c r="D25" s="62" t="s">
        <v>147</v>
      </c>
    </row>
    <row r="26" spans="2:4" x14ac:dyDescent="0.25">
      <c r="B26" s="55">
        <v>24</v>
      </c>
      <c r="C26" s="30" t="s">
        <v>54</v>
      </c>
      <c r="D26" s="41" t="s">
        <v>148</v>
      </c>
    </row>
    <row r="27" spans="2:4" x14ac:dyDescent="0.25">
      <c r="B27" s="60">
        <v>25</v>
      </c>
      <c r="C27" s="61" t="s">
        <v>49</v>
      </c>
      <c r="D27" s="62" t="s">
        <v>149</v>
      </c>
    </row>
    <row r="28" spans="2:4" x14ac:dyDescent="0.25">
      <c r="B28" s="55">
        <v>26</v>
      </c>
      <c r="C28" s="30" t="s">
        <v>53</v>
      </c>
      <c r="D28" s="41" t="s">
        <v>150</v>
      </c>
    </row>
    <row r="29" spans="2:4" x14ac:dyDescent="0.25">
      <c r="B29" s="55">
        <v>27</v>
      </c>
      <c r="C29" s="30" t="s">
        <v>117</v>
      </c>
      <c r="D29" s="41" t="s">
        <v>151</v>
      </c>
    </row>
    <row r="30" spans="2:4" x14ac:dyDescent="0.25">
      <c r="B30" s="55">
        <v>28</v>
      </c>
      <c r="C30" s="30" t="s">
        <v>118</v>
      </c>
      <c r="D30" s="41" t="s">
        <v>152</v>
      </c>
    </row>
    <row r="31" spans="2:4" x14ac:dyDescent="0.25">
      <c r="B31" s="60">
        <v>29</v>
      </c>
      <c r="C31" s="61" t="s">
        <v>44</v>
      </c>
      <c r="D31" s="62" t="s">
        <v>153</v>
      </c>
    </row>
    <row r="32" spans="2:4" x14ac:dyDescent="0.25">
      <c r="B32" s="55">
        <v>30</v>
      </c>
      <c r="C32" s="30" t="s">
        <v>101</v>
      </c>
      <c r="D32" s="41" t="s">
        <v>154</v>
      </c>
    </row>
    <row r="33" spans="2:4" x14ac:dyDescent="0.25">
      <c r="B33" s="55">
        <v>31</v>
      </c>
      <c r="C33" s="30" t="s">
        <v>80</v>
      </c>
      <c r="D33" s="41" t="s">
        <v>155</v>
      </c>
    </row>
    <row r="34" spans="2:4" x14ac:dyDescent="0.25">
      <c r="B34" s="55">
        <v>32</v>
      </c>
      <c r="C34" s="30" t="s">
        <v>119</v>
      </c>
      <c r="D34" s="41" t="s">
        <v>156</v>
      </c>
    </row>
    <row r="35" spans="2:4" x14ac:dyDescent="0.25">
      <c r="B35" s="55">
        <v>33</v>
      </c>
      <c r="C35" s="30" t="s">
        <v>102</v>
      </c>
      <c r="D35" s="41" t="s">
        <v>157</v>
      </c>
    </row>
    <row r="36" spans="2:4" x14ac:dyDescent="0.25">
      <c r="B36" s="60">
        <v>34</v>
      </c>
      <c r="C36" s="61" t="s">
        <v>42</v>
      </c>
      <c r="D36" s="62" t="s">
        <v>158</v>
      </c>
    </row>
    <row r="37" spans="2:4" x14ac:dyDescent="0.25">
      <c r="B37" s="55">
        <v>35</v>
      </c>
      <c r="C37" s="30" t="s">
        <v>120</v>
      </c>
      <c r="D37" s="41" t="s">
        <v>159</v>
      </c>
    </row>
    <row r="38" spans="2:4" x14ac:dyDescent="0.25">
      <c r="B38" s="55">
        <v>36</v>
      </c>
      <c r="C38" s="30" t="s">
        <v>45</v>
      </c>
      <c r="D38" s="41" t="s">
        <v>160</v>
      </c>
    </row>
    <row r="39" spans="2:4" x14ac:dyDescent="0.25">
      <c r="B39" s="55">
        <v>37</v>
      </c>
      <c r="C39" s="30" t="s">
        <v>121</v>
      </c>
      <c r="D39" s="41" t="s">
        <v>164</v>
      </c>
    </row>
    <row r="40" spans="2:4" x14ac:dyDescent="0.25">
      <c r="B40" s="55">
        <v>38</v>
      </c>
      <c r="C40" s="30" t="s">
        <v>97</v>
      </c>
      <c r="D40" s="41" t="s">
        <v>161</v>
      </c>
    </row>
    <row r="41" spans="2:4" x14ac:dyDescent="0.25">
      <c r="B41" s="55">
        <v>39</v>
      </c>
      <c r="C41" s="30" t="s">
        <v>51</v>
      </c>
      <c r="D41" s="41" t="s">
        <v>162</v>
      </c>
    </row>
    <row r="42" spans="2:4" x14ac:dyDescent="0.25">
      <c r="B42" s="55">
        <v>40</v>
      </c>
      <c r="C42" s="30" t="s">
        <v>87</v>
      </c>
      <c r="D42" s="41" t="s">
        <v>163</v>
      </c>
    </row>
  </sheetData>
  <mergeCells count="1">
    <mergeCell ref="B1:D1"/>
  </mergeCells>
  <pageMargins left="0.7" right="0.7" top="0.75" bottom="0.75" header="0.3" footer="0.3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ENFOQUE DE GENERO</vt:lpstr>
      <vt:lpstr>ATENCION POR GENERO</vt:lpstr>
      <vt:lpstr>Clasificador de genero a agosto</vt:lpstr>
      <vt:lpstr>ATENCION POR GENERO A Agosto</vt:lpstr>
      <vt:lpstr>Renglones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2020-09-11T22:00:46Z</cp:lastPrinted>
  <dcterms:created xsi:type="dcterms:W3CDTF">2017-09-16T01:57:33Z</dcterms:created>
  <dcterms:modified xsi:type="dcterms:W3CDTF">2021-01-11T22:35:20Z</dcterms:modified>
</cp:coreProperties>
</file>