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5480" windowHeight="11220" tabRatio="808" activeTab="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Género'!$A$1:$O$44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Indígenas'!$A$1:$P$48</definedName>
    <definedName name="_xlnm.Print_Area" localSheetId="5">'Recursos Hídricos'!$A$1:$O$48</definedName>
    <definedName name="_xlnm.Print_Area" localSheetId="2">'Seguridad y Justicia'!$A$1:$P$48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5621"/>
</workbook>
</file>

<file path=xl/calcChain.xml><?xml version="1.0" encoding="utf-8"?>
<calcChain xmlns="http://schemas.openxmlformats.org/spreadsheetml/2006/main">
  <c r="D29" i="1" l="1"/>
  <c r="I29" i="1"/>
  <c r="G29" i="1" s="1"/>
  <c r="D28" i="1"/>
  <c r="I28" i="1"/>
  <c r="H28" i="1" s="1"/>
  <c r="G31" i="38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28" i="37"/>
  <c r="I28" i="37"/>
  <c r="D28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28" i="35"/>
  <c r="I28" i="35"/>
  <c r="D28" i="35"/>
  <c r="O40" i="34"/>
  <c r="I40" i="34"/>
  <c r="D40" i="34"/>
  <c r="O39" i="34"/>
  <c r="I39" i="34"/>
  <c r="D39" i="34"/>
  <c r="O38" i="34"/>
  <c r="I38" i="34"/>
  <c r="D38" i="34"/>
  <c r="O37" i="34"/>
  <c r="I37" i="34"/>
  <c r="D37" i="34"/>
  <c r="O36" i="34"/>
  <c r="I36" i="34"/>
  <c r="D36" i="34"/>
  <c r="O35" i="34"/>
  <c r="I35" i="34"/>
  <c r="D35" i="34"/>
  <c r="O34" i="34"/>
  <c r="I34" i="34"/>
  <c r="D34" i="34"/>
  <c r="O33" i="34"/>
  <c r="I33" i="34"/>
  <c r="D33" i="34"/>
  <c r="O32" i="34"/>
  <c r="I32" i="34"/>
  <c r="D32" i="34"/>
  <c r="O31" i="34"/>
  <c r="I31" i="34"/>
  <c r="D31" i="34"/>
  <c r="O30" i="34"/>
  <c r="I30" i="34"/>
  <c r="D30" i="34"/>
  <c r="O29" i="34"/>
  <c r="I29" i="34"/>
  <c r="D29" i="34"/>
  <c r="O40" i="33"/>
  <c r="I40" i="33"/>
  <c r="D40" i="33"/>
  <c r="O39" i="33"/>
  <c r="I39" i="33"/>
  <c r="D39" i="33"/>
  <c r="O38" i="33"/>
  <c r="I38" i="33"/>
  <c r="D38" i="33"/>
  <c r="O37" i="33"/>
  <c r="I37" i="33"/>
  <c r="D37" i="33"/>
  <c r="O36" i="33"/>
  <c r="I36" i="33"/>
  <c r="D36" i="33"/>
  <c r="O35" i="33"/>
  <c r="I35" i="33"/>
  <c r="D35" i="33"/>
  <c r="O34" i="33"/>
  <c r="I34" i="33"/>
  <c r="D34" i="33"/>
  <c r="O33" i="33"/>
  <c r="I33" i="33"/>
  <c r="D33" i="33"/>
  <c r="O32" i="33"/>
  <c r="I32" i="33"/>
  <c r="D32" i="33"/>
  <c r="O31" i="33"/>
  <c r="I31" i="33"/>
  <c r="D31" i="33"/>
  <c r="O30" i="33"/>
  <c r="I30" i="33"/>
  <c r="D30" i="33"/>
  <c r="O29" i="33"/>
  <c r="I29" i="33"/>
  <c r="D29" i="33"/>
  <c r="O28" i="33"/>
  <c r="I28" i="33"/>
  <c r="D28" i="33"/>
  <c r="D30" i="1"/>
  <c r="C28" i="1"/>
  <c r="H29" i="1"/>
  <c r="B28" i="1"/>
  <c r="N28" i="1"/>
  <c r="M28" i="1" s="1"/>
  <c r="C29" i="1"/>
  <c r="F29" i="1"/>
  <c r="B29" i="1"/>
  <c r="N29" i="1"/>
  <c r="K29" i="1" s="1"/>
  <c r="N30" i="1"/>
  <c r="J28" i="1" l="1"/>
  <c r="E28" i="1"/>
  <c r="E29" i="1"/>
  <c r="F28" i="1"/>
  <c r="J29" i="1"/>
  <c r="K28" i="1"/>
  <c r="L28" i="1"/>
  <c r="G28" i="1"/>
  <c r="M29" i="1"/>
  <c r="L29" i="1"/>
</calcChain>
</file>

<file path=xl/sharedStrings.xml><?xml version="1.0" encoding="utf-8"?>
<sst xmlns="http://schemas.openxmlformats.org/spreadsheetml/2006/main" count="470" uniqueCount="99">
  <si>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</si>
  <si>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</si>
  <si>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</si>
  <si>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</si>
  <si>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</si>
  <si>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</si>
  <si>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</si>
  <si>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</si>
  <si>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</si>
  <si>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</si>
  <si>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</si>
  <si>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</si>
  <si>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</si>
  <si>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</si>
  <si>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</si>
  <si>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</si>
  <si>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</si>
  <si>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</si>
  <si>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</si>
  <si>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</si>
  <si>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</si>
  <si>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</si>
  <si>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</si>
  <si>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</si>
  <si>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</si>
  <si>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</si>
  <si>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</si>
  <si>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</si>
  <si>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</si>
  <si>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</si>
  <si>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</si>
  <si>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</si>
  <si>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</si>
  <si>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</si>
  <si>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</si>
  <si>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</si>
  <si>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</si>
  <si>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</si>
  <si>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</si>
  <si>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</si>
  <si>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</si>
  <si>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</si>
  <si>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</si>
  <si>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</si>
  <si>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</si>
  <si>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</si>
  <si>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</si>
  <si>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</si>
  <si>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</si>
  <si>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</si>
  <si>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</si>
  <si>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</si>
  <si>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</si>
  <si>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</si>
  <si>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</si>
  <si>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</si>
  <si>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</si>
  <si>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</si>
  <si>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</si>
  <si>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</si>
  <si>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</si>
  <si>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</si>
  <si>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</si>
  <si>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Ministerio de Relaciones Exteriores</t>
  </si>
  <si>
    <t>000</t>
  </si>
  <si>
    <t>0101</t>
  </si>
  <si>
    <t>12</t>
  </si>
  <si>
    <t>00</t>
  </si>
  <si>
    <t>003</t>
  </si>
  <si>
    <t>No se puede cuantificar un número de población específica debido a que las gestiones político diplomáticas se realizan para beneficio de la población guatemalteca en general.</t>
  </si>
  <si>
    <r>
      <t>(M)</t>
    </r>
    <r>
      <rPr>
        <b/>
        <sz val="9"/>
        <color indexed="8"/>
        <rFont val="Arial"/>
        <family val="2"/>
      </rPr>
      <t xml:space="preserve"> Observaciones</t>
    </r>
  </si>
  <si>
    <t>Se reporta información del subproducto Coordinación y gestión de la participación en diálogos y negociaciones de carácter multilateral en materia de derechos humanos, pueblos indígenas, cultura ambiente y derecho internacional humanitario, el cual corresponde al producto indicado en la Casilla F4.</t>
  </si>
  <si>
    <t>9 de mayo 2014</t>
  </si>
  <si>
    <t>001</t>
  </si>
  <si>
    <t>Conservar y demarcar los limites internacionales del territorio nacional, sobre los cuales Guatemala ejerce plena soberanía y dominio, con el fin de mantener la integridad territorial de la Nación. En ese contexto se realiza periodicamente la limpieza y mantenimiento de las líneas y monumentos fronterizos entre Guatemala y México; Guatemala y Honduras, así como se conserva el  derecho territorial fronterizo y transfronterizo con El Salvador.</t>
  </si>
  <si>
    <t>No se puede determinar un número específico de población beneficiada, debido a que las acciones que se realizan en estos productos, responden al tema de resguardo y mantenimiento de líneas y monumentos fronterizos entre Guatemala y los países con quienes se ha firmado acuerdos enel Marco de CILA.</t>
  </si>
  <si>
    <t>N/A</t>
  </si>
  <si>
    <t>N/A= No aplica</t>
  </si>
  <si>
    <t>NO APLICA</t>
  </si>
  <si>
    <r>
      <t xml:space="preserve">(M) </t>
    </r>
    <r>
      <rPr>
        <b/>
        <sz val="9"/>
        <rFont val="Arial"/>
        <family val="2"/>
      </rPr>
      <t>Observaciones</t>
    </r>
  </si>
  <si>
    <t>11130004</t>
  </si>
  <si>
    <t>11</t>
  </si>
  <si>
    <t>Se proporcionaron los servicios consulares y migratorios conforme a la meta  establecida  por el MINEX</t>
  </si>
  <si>
    <t>Dentro de los servicios consulares las visas y legalizaciones de firma son documentos brindados a extranjeros o empresas, por lo que no califican para clasificarse dentro del informe.</t>
  </si>
  <si>
    <t>Las estimaciones de servicios consulares y migratorios por sexo, edad y etnia se realizaron con base a los reportes enviados por la Dirección General de Asuntos Consulares y Migratorios -DIGRACOM-</t>
  </si>
  <si>
    <r>
      <t xml:space="preserve">Población guatemalteca beneficiada por las relaciones multilaterales del Estado de Guatemala. </t>
    </r>
    <r>
      <rPr>
        <b/>
        <i/>
        <sz val="9"/>
        <color indexed="8"/>
        <rFont val="Arial"/>
        <family val="2"/>
      </rPr>
      <t>Subproducto: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Coordinación y Gestión de la Participación en los Diálogos y Negociaciones de Carácter Multilateral en Materia de Derechos Humanos, Pueblos Indígenas, Cultura, Ambiente y Derecho Internacional Humanitario.</t>
    </r>
  </si>
  <si>
    <t>Este clasificador temático, no se tiene un presupuesto asignado específico debido a que los costos para realizar dichas acciones, son aportados por otras instituciones que ejercen acciones directas en esta temática. Sin embargo, se presenta información relacionada a los salarios nominales del personal de la Subdirección de  Derechos Humanos y Pueblos Indígenas, quienes realizan las gestiones político diplomáticas con organismos multilaterales a nivel nacional y en el  exterior.</t>
  </si>
  <si>
    <t>002</t>
  </si>
  <si>
    <t>Ejecutado Acumulado 2014</t>
  </si>
  <si>
    <t>1113-0004</t>
  </si>
  <si>
    <t>Guatemaltecos que reciben servicios de documentación, asistencia, atención, protección y orientación consular, legal y migratoria en el exterior</t>
  </si>
  <si>
    <t>Guatemaltecos beneficiados a través de la coordinación de los servicios consulares y migratorios.</t>
  </si>
  <si>
    <t>Primer Cuatrimestre a Mayo-2015</t>
  </si>
  <si>
    <t>Conservación y demarcación de los limites internacionales terrestres, lacustres y fluviales con México, El Salvador y Honduras, para el resguardo de la soberania nacional</t>
  </si>
  <si>
    <r>
      <t>(E3)</t>
    </r>
    <r>
      <rPr>
        <b/>
        <sz val="9"/>
        <color indexed="8"/>
        <rFont val="Arial"/>
        <family val="2"/>
      </rPr>
      <t xml:space="preserve">
Ejecutado Primer Cuatrimestre</t>
    </r>
  </si>
  <si>
    <t>Ejecutado Acumulado Año 2015</t>
  </si>
  <si>
    <t>005</t>
  </si>
  <si>
    <t>Actuacione consulares</t>
  </si>
  <si>
    <t>(I) 
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</si>
</sst>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&quot;Q&quot;#,##0.0"/>
    <numFmt numFmtId="165" formatCode="&quot;Q&quot;#,##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9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32" xfId="0" applyFont="1" applyFill="1" applyBorder="1"/>
    <xf numFmtId="0" fontId="10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left"/>
    </xf>
    <xf numFmtId="4" fontId="3" fillId="2" borderId="0" xfId="0" applyNumberFormat="1" applyFont="1" applyFill="1" applyBorder="1"/>
    <xf numFmtId="0" fontId="4" fillId="2" borderId="23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3" fillId="4" borderId="39" xfId="0" applyFont="1" applyFill="1" applyBorder="1"/>
    <xf numFmtId="3" fontId="4" fillId="2" borderId="33" xfId="0" applyNumberFormat="1" applyFont="1" applyFill="1" applyBorder="1" applyAlignment="1">
      <alignment horizontal="right"/>
    </xf>
    <xf numFmtId="3" fontId="4" fillId="2" borderId="34" xfId="0" applyNumberFormat="1" applyFont="1" applyFill="1" applyBorder="1" applyAlignment="1">
      <alignment horizontal="right"/>
    </xf>
    <xf numFmtId="3" fontId="4" fillId="2" borderId="35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164" fontId="4" fillId="2" borderId="43" xfId="0" applyNumberFormat="1" applyFont="1" applyFill="1" applyBorder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49" fontId="4" fillId="2" borderId="31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wrapText="1"/>
    </xf>
    <xf numFmtId="9" fontId="4" fillId="2" borderId="29" xfId="1" applyFont="1" applyFill="1" applyBorder="1" applyAlignment="1">
      <alignment horizontal="right"/>
    </xf>
    <xf numFmtId="9" fontId="4" fillId="2" borderId="11" xfId="1" applyFont="1" applyFill="1" applyBorder="1" applyAlignment="1">
      <alignment horizontal="right"/>
    </xf>
    <xf numFmtId="9" fontId="3" fillId="2" borderId="21" xfId="1" applyFont="1" applyFill="1" applyBorder="1" applyAlignment="1">
      <alignment horizontal="right"/>
    </xf>
    <xf numFmtId="9" fontId="3" fillId="2" borderId="20" xfId="1" applyFont="1" applyFill="1" applyBorder="1" applyAlignment="1">
      <alignment horizontal="right"/>
    </xf>
    <xf numFmtId="9" fontId="4" fillId="2" borderId="30" xfId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31" xfId="1" applyFont="1" applyFill="1" applyBorder="1" applyAlignment="1">
      <alignment horizontal="right"/>
    </xf>
    <xf numFmtId="9" fontId="4" fillId="2" borderId="17" xfId="1" applyFont="1" applyFill="1" applyBorder="1" applyAlignment="1">
      <alignment horizontal="right"/>
    </xf>
    <xf numFmtId="9" fontId="3" fillId="2" borderId="22" xfId="1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 vertical="center"/>
    </xf>
    <xf numFmtId="164" fontId="4" fillId="2" borderId="44" xfId="0" applyNumberFormat="1" applyFont="1" applyFill="1" applyBorder="1" applyAlignment="1">
      <alignment horizontal="right"/>
    </xf>
    <xf numFmtId="164" fontId="4" fillId="2" borderId="45" xfId="0" applyNumberFormat="1" applyFont="1" applyFill="1" applyBorder="1" applyAlignment="1">
      <alignment horizontal="right"/>
    </xf>
    <xf numFmtId="0" fontId="3" fillId="4" borderId="46" xfId="0" applyFont="1" applyFill="1" applyBorder="1" applyAlignment="1">
      <alignment horizontal="center" vertical="center"/>
    </xf>
    <xf numFmtId="164" fontId="4" fillId="2" borderId="47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44" fontId="4" fillId="0" borderId="4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49" xfId="0" applyFont="1" applyFill="1" applyBorder="1" applyAlignment="1">
      <alignment horizontal="right"/>
    </xf>
    <xf numFmtId="0" fontId="4" fillId="2" borderId="50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right"/>
    </xf>
    <xf numFmtId="4" fontId="3" fillId="2" borderId="30" xfId="0" applyNumberFormat="1" applyFont="1" applyFill="1" applyBorder="1"/>
    <xf numFmtId="4" fontId="3" fillId="2" borderId="14" xfId="0" applyNumberFormat="1" applyFont="1" applyFill="1" applyBorder="1"/>
    <xf numFmtId="0" fontId="3" fillId="2" borderId="21" xfId="0" applyFont="1" applyFill="1" applyBorder="1"/>
    <xf numFmtId="164" fontId="4" fillId="2" borderId="30" xfId="0" applyNumberFormat="1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49" fontId="4" fillId="2" borderId="2" xfId="0" quotePrefix="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right" vertical="center"/>
    </xf>
    <xf numFmtId="49" fontId="4" fillId="2" borderId="29" xfId="0" applyNumberFormat="1" applyFont="1" applyFill="1" applyBorder="1" applyAlignment="1">
      <alignment horizontal="center"/>
    </xf>
    <xf numFmtId="165" fontId="4" fillId="0" borderId="31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165" fontId="4" fillId="2" borderId="51" xfId="0" applyNumberFormat="1" applyFont="1" applyFill="1" applyBorder="1" applyAlignment="1">
      <alignment horizontal="right" vertical="center"/>
    </xf>
    <xf numFmtId="10" fontId="4" fillId="2" borderId="29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3" fillId="2" borderId="20" xfId="1" applyNumberFormat="1" applyFont="1" applyFill="1" applyBorder="1" applyAlignment="1">
      <alignment horizontal="right"/>
    </xf>
    <xf numFmtId="10" fontId="3" fillId="2" borderId="21" xfId="1" applyNumberFormat="1" applyFont="1" applyFill="1" applyBorder="1" applyAlignment="1">
      <alignment horizontal="right"/>
    </xf>
    <xf numFmtId="10" fontId="4" fillId="2" borderId="10" xfId="1" applyNumberFormat="1" applyFont="1" applyFill="1" applyBorder="1" applyAlignment="1">
      <alignment horizontal="right"/>
    </xf>
    <xf numFmtId="10" fontId="3" fillId="2" borderId="11" xfId="1" applyNumberFormat="1" applyFont="1" applyFill="1" applyBorder="1" applyAlignment="1">
      <alignment horizontal="right"/>
    </xf>
    <xf numFmtId="0" fontId="4" fillId="2" borderId="50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2" fillId="4" borderId="53" xfId="0" applyFont="1" applyFill="1" applyBorder="1" applyAlignment="1">
      <alignment horizontal="left"/>
    </xf>
    <xf numFmtId="0" fontId="2" fillId="4" borderId="54" xfId="0" applyFont="1" applyFill="1" applyBorder="1" applyAlignment="1">
      <alignment horizontal="left"/>
    </xf>
    <xf numFmtId="0" fontId="2" fillId="4" borderId="55" xfId="0" applyFont="1" applyFill="1" applyBorder="1" applyAlignment="1">
      <alignment horizontal="left"/>
    </xf>
    <xf numFmtId="17" fontId="2" fillId="4" borderId="53" xfId="0" applyNumberFormat="1" applyFont="1" applyFill="1" applyBorder="1" applyAlignment="1">
      <alignment horizontal="left"/>
    </xf>
    <xf numFmtId="0" fontId="10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top" wrapText="1"/>
    </xf>
    <xf numFmtId="0" fontId="4" fillId="2" borderId="59" xfId="0" applyFont="1" applyFill="1" applyBorder="1" applyAlignment="1">
      <alignment horizontal="left" vertical="top" wrapText="1"/>
    </xf>
    <xf numFmtId="0" fontId="4" fillId="2" borderId="60" xfId="0" applyFont="1" applyFill="1" applyBorder="1" applyAlignment="1">
      <alignment horizontal="left" vertical="top" wrapText="1"/>
    </xf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left"/>
    </xf>
    <xf numFmtId="0" fontId="14" fillId="4" borderId="54" xfId="0" applyFont="1" applyFill="1" applyBorder="1" applyAlignment="1">
      <alignment horizontal="left"/>
    </xf>
    <xf numFmtId="0" fontId="14" fillId="4" borderId="55" xfId="0" applyFont="1" applyFill="1" applyBorder="1" applyAlignment="1">
      <alignment horizontal="left"/>
    </xf>
    <xf numFmtId="0" fontId="15" fillId="2" borderId="51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showGridLines="0" showZeros="0" topLeftCell="A22" zoomScaleNormal="100" zoomScaleSheetLayoutView="100" workbookViewId="0">
      <selection activeCell="H31" sqref="H31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7" width="11.42578125" style="13"/>
    <col min="8" max="8" width="11" style="13" customWidth="1"/>
    <col min="9" max="9" width="16.140625" style="13" customWidth="1"/>
    <col min="10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22.42578125" style="13" customWidth="1"/>
    <col min="16" max="16" width="3.140625" style="13" customWidth="1"/>
    <col min="17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89" t="s">
        <v>63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92">
        <v>42004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6"/>
      <c r="K10" s="206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103" t="s">
        <v>5</v>
      </c>
      <c r="I11" s="105" t="s">
        <v>50</v>
      </c>
      <c r="J11" s="104" t="s">
        <v>38</v>
      </c>
      <c r="K11" s="85" t="s">
        <v>94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88" customFormat="1" ht="81.75" customHeight="1" x14ac:dyDescent="0.25">
      <c r="A12" s="167">
        <v>1</v>
      </c>
      <c r="B12" s="162" t="s">
        <v>80</v>
      </c>
      <c r="C12" s="98" t="s">
        <v>81</v>
      </c>
      <c r="D12" s="98" t="s">
        <v>64</v>
      </c>
      <c r="E12" s="98" t="s">
        <v>64</v>
      </c>
      <c r="F12" s="98" t="s">
        <v>73</v>
      </c>
      <c r="G12" s="98" t="s">
        <v>64</v>
      </c>
      <c r="H12" s="133">
        <v>3800</v>
      </c>
      <c r="I12" s="159">
        <v>95573111</v>
      </c>
      <c r="J12" s="160">
        <v>95542113</v>
      </c>
      <c r="K12" s="169">
        <v>21435908.140000001</v>
      </c>
      <c r="L12" s="116">
        <v>605120</v>
      </c>
      <c r="M12" s="117">
        <v>876000</v>
      </c>
      <c r="N12" s="117">
        <v>292000</v>
      </c>
      <c r="O12" s="120" t="s">
        <v>90</v>
      </c>
    </row>
    <row r="13" spans="1:17" s="2" customFormat="1" ht="65.25" customHeight="1" thickBot="1" x14ac:dyDescent="0.25">
      <c r="A13" s="168">
        <v>2</v>
      </c>
      <c r="B13" s="163" t="s">
        <v>80</v>
      </c>
      <c r="C13" s="164" t="s">
        <v>81</v>
      </c>
      <c r="D13" s="164" t="s">
        <v>64</v>
      </c>
      <c r="E13" s="164" t="s">
        <v>64</v>
      </c>
      <c r="F13" s="164" t="s">
        <v>87</v>
      </c>
      <c r="G13" s="164" t="s">
        <v>64</v>
      </c>
      <c r="H13" s="165" t="s">
        <v>65</v>
      </c>
      <c r="I13" s="171">
        <v>10066804</v>
      </c>
      <c r="J13" s="172">
        <v>10098627</v>
      </c>
      <c r="K13" s="173">
        <v>2481938.0699999998</v>
      </c>
      <c r="L13" s="118">
        <v>60292</v>
      </c>
      <c r="M13" s="119">
        <v>64000</v>
      </c>
      <c r="N13" s="119">
        <v>14641</v>
      </c>
      <c r="O13" s="121" t="s">
        <v>91</v>
      </c>
    </row>
    <row r="14" spans="1:17" s="2" customFormat="1" ht="12" x14ac:dyDescent="0.2">
      <c r="A14" s="166"/>
      <c r="B14" s="19"/>
      <c r="C14" s="20"/>
      <c r="D14" s="20"/>
      <c r="E14" s="20"/>
      <c r="F14" s="161"/>
      <c r="G14" s="161"/>
      <c r="H14" s="106"/>
      <c r="I14" s="170"/>
      <c r="J14" s="144"/>
      <c r="K14" s="61"/>
      <c r="L14" s="100"/>
      <c r="M14" s="37"/>
      <c r="N14" s="37"/>
      <c r="O14" s="29"/>
    </row>
    <row r="15" spans="1:17" s="2" customFormat="1" ht="12" x14ac:dyDescent="0.2">
      <c r="A15" s="90"/>
      <c r="B15" s="19"/>
      <c r="C15" s="23"/>
      <c r="D15" s="23"/>
      <c r="E15" s="23"/>
      <c r="F15" s="92"/>
      <c r="G15" s="92"/>
      <c r="H15" s="106"/>
      <c r="I15" s="110"/>
      <c r="J15" s="109"/>
      <c r="K15" s="64"/>
      <c r="L15" s="100"/>
      <c r="M15" s="37"/>
      <c r="N15" s="37"/>
      <c r="O15" s="29"/>
    </row>
    <row r="16" spans="1:17" s="2" customFormat="1" ht="12" x14ac:dyDescent="0.2">
      <c r="A16" s="90"/>
      <c r="B16" s="19"/>
      <c r="C16" s="23"/>
      <c r="D16" s="23"/>
      <c r="E16" s="23"/>
      <c r="F16" s="92"/>
      <c r="G16" s="92"/>
      <c r="H16" s="106"/>
      <c r="I16" s="110"/>
      <c r="J16" s="109"/>
      <c r="K16" s="64"/>
      <c r="L16" s="100"/>
      <c r="M16" s="37"/>
      <c r="N16" s="37"/>
      <c r="O16" s="29"/>
    </row>
    <row r="17" spans="1:15" s="2" customFormat="1" ht="12" x14ac:dyDescent="0.2">
      <c r="A17" s="90"/>
      <c r="B17" s="19"/>
      <c r="C17" s="20"/>
      <c r="D17" s="20"/>
      <c r="E17" s="20"/>
      <c r="F17" s="20"/>
      <c r="G17" s="20"/>
      <c r="H17" s="106"/>
      <c r="I17" s="111"/>
      <c r="J17" s="109"/>
      <c r="K17" s="64"/>
      <c r="L17" s="100"/>
      <c r="M17" s="37"/>
      <c r="N17" s="37"/>
      <c r="O17" s="29"/>
    </row>
    <row r="18" spans="1:15" s="2" customFormat="1" ht="12" x14ac:dyDescent="0.2">
      <c r="A18" s="90"/>
      <c r="B18" s="19"/>
      <c r="C18" s="20"/>
      <c r="D18" s="20"/>
      <c r="E18" s="20"/>
      <c r="F18" s="20"/>
      <c r="G18" s="20"/>
      <c r="H18" s="106"/>
      <c r="I18" s="111"/>
      <c r="J18" s="109"/>
      <c r="K18" s="64"/>
      <c r="L18" s="100"/>
      <c r="M18" s="37"/>
      <c r="N18" s="37"/>
      <c r="O18" s="29"/>
    </row>
    <row r="19" spans="1:15" s="2" customFormat="1" ht="12" x14ac:dyDescent="0.2">
      <c r="A19" s="90"/>
      <c r="B19" s="19"/>
      <c r="C19" s="20"/>
      <c r="D19" s="20"/>
      <c r="E19" s="20"/>
      <c r="F19" s="20"/>
      <c r="G19" s="20"/>
      <c r="H19" s="106"/>
      <c r="I19" s="111"/>
      <c r="J19" s="109"/>
      <c r="K19" s="64"/>
      <c r="L19" s="100"/>
      <c r="M19" s="37"/>
      <c r="N19" s="37"/>
      <c r="O19" s="29"/>
    </row>
    <row r="20" spans="1:15" s="96" customFormat="1" ht="12" x14ac:dyDescent="0.2">
      <c r="A20" s="93"/>
      <c r="B20" s="94"/>
      <c r="C20" s="73"/>
      <c r="D20" s="73"/>
      <c r="E20" s="73"/>
      <c r="F20" s="73"/>
      <c r="G20" s="73"/>
      <c r="H20" s="107"/>
      <c r="I20" s="112"/>
      <c r="J20" s="73"/>
      <c r="K20" s="113"/>
      <c r="L20" s="101"/>
      <c r="M20" s="38"/>
      <c r="N20" s="38"/>
      <c r="O20" s="95"/>
    </row>
    <row r="21" spans="1:15" s="2" customFormat="1" ht="12.75" thickBot="1" x14ac:dyDescent="0.25">
      <c r="A21" s="91"/>
      <c r="B21" s="25"/>
      <c r="C21" s="26"/>
      <c r="D21" s="26"/>
      <c r="E21" s="26"/>
      <c r="F21" s="26"/>
      <c r="G21" s="26"/>
      <c r="H21" s="108"/>
      <c r="I21" s="114"/>
      <c r="J21" s="115"/>
      <c r="K21" s="67"/>
      <c r="L21" s="102"/>
      <c r="M21" s="39"/>
      <c r="N21" s="39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9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>
        <v>1</v>
      </c>
      <c r="B28" s="40">
        <f>+B32*D28</f>
        <v>84680</v>
      </c>
      <c r="C28" s="36">
        <f>+C32*D28</f>
        <v>207320</v>
      </c>
      <c r="D28" s="41">
        <f>+N12</f>
        <v>292000</v>
      </c>
      <c r="E28" s="38">
        <f>+E32*I28</f>
        <v>14600</v>
      </c>
      <c r="F28" s="38">
        <f>+F32*I28</f>
        <v>143080</v>
      </c>
      <c r="G28" s="38">
        <f>+G32*I28</f>
        <v>119720</v>
      </c>
      <c r="H28" s="38">
        <f>+H32*I28</f>
        <v>14600</v>
      </c>
      <c r="I28" s="41">
        <f>+D28</f>
        <v>292000</v>
      </c>
      <c r="J28" s="50">
        <f>+J32*N28</f>
        <v>157680</v>
      </c>
      <c r="K28" s="37">
        <f>+K32*N28</f>
        <v>2920</v>
      </c>
      <c r="L28" s="37">
        <f>+L32*N28</f>
        <v>11680</v>
      </c>
      <c r="M28" s="37">
        <f>+M32*N28</f>
        <v>122640</v>
      </c>
      <c r="N28" s="41">
        <f>+I28</f>
        <v>292000</v>
      </c>
    </row>
    <row r="29" spans="1:15" s="2" customFormat="1" ht="12" x14ac:dyDescent="0.2">
      <c r="A29" s="33">
        <v>2</v>
      </c>
      <c r="B29" s="44">
        <f>+B33*D29</f>
        <v>4685.1295144022224</v>
      </c>
      <c r="C29" s="38">
        <f>+C33*D29</f>
        <v>9955.8704855977776</v>
      </c>
      <c r="D29" s="43">
        <f>+N13</f>
        <v>14641</v>
      </c>
      <c r="E29" s="38">
        <f>+E33*I29</f>
        <v>1025.1768394716748</v>
      </c>
      <c r="F29" s="38">
        <f>+F33*I29</f>
        <v>6002.6363621594401</v>
      </c>
      <c r="G29" s="38">
        <f>+G33*I29</f>
        <v>7027.5753415755526</v>
      </c>
      <c r="H29" s="38">
        <f>+H33*I29</f>
        <v>585.61145679333254</v>
      </c>
      <c r="I29" s="45">
        <f>+D29</f>
        <v>14641</v>
      </c>
      <c r="J29" s="50">
        <f>+J33*N29</f>
        <v>3953.2392601156071</v>
      </c>
      <c r="K29" s="37">
        <f>+K33*N29</f>
        <v>439.39926011560698</v>
      </c>
      <c r="L29" s="37">
        <f>+L33*N29</f>
        <v>1024.700739884393</v>
      </c>
      <c r="M29" s="37">
        <f>+M33*N29</f>
        <v>9223.6607398843935</v>
      </c>
      <c r="N29" s="45">
        <f>+I29</f>
        <v>14641</v>
      </c>
    </row>
    <row r="30" spans="1:15" s="2" customFormat="1" ht="12" x14ac:dyDescent="0.2">
      <c r="A30" s="33"/>
      <c r="B30" s="42"/>
      <c r="C30" s="37"/>
      <c r="D30" s="43">
        <f>SUM(B30:C30)</f>
        <v>0</v>
      </c>
      <c r="E30" s="38"/>
      <c r="F30" s="37"/>
      <c r="G30" s="37"/>
      <c r="H30" s="37"/>
      <c r="I30" s="45"/>
      <c r="J30" s="50"/>
      <c r="K30" s="37"/>
      <c r="L30" s="51"/>
      <c r="M30" s="37"/>
      <c r="N30" s="43">
        <f>SUM(J30:M30)</f>
        <v>0</v>
      </c>
    </row>
    <row r="31" spans="1:15" s="2" customFormat="1" ht="12" x14ac:dyDescent="0.2">
      <c r="A31" s="33"/>
      <c r="B31" s="122"/>
      <c r="C31" s="123"/>
      <c r="D31" s="125"/>
      <c r="E31" s="42"/>
      <c r="F31" s="37"/>
      <c r="G31" s="37"/>
      <c r="H31" s="37"/>
      <c r="I31" s="132"/>
      <c r="J31" s="44"/>
      <c r="K31" s="38"/>
      <c r="L31" s="38"/>
      <c r="M31" s="38"/>
      <c r="N31" s="45"/>
    </row>
    <row r="32" spans="1:15" s="2" customFormat="1" ht="12" x14ac:dyDescent="0.2">
      <c r="A32" s="33" t="s">
        <v>97</v>
      </c>
      <c r="B32" s="179">
        <v>0.28999999999999998</v>
      </c>
      <c r="C32" s="180">
        <v>0.71</v>
      </c>
      <c r="D32" s="181">
        <v>1.0000324188515621</v>
      </c>
      <c r="E32" s="179">
        <v>0.05</v>
      </c>
      <c r="F32" s="180">
        <v>0.49</v>
      </c>
      <c r="G32" s="180">
        <v>0.41</v>
      </c>
      <c r="H32" s="180">
        <v>0.05</v>
      </c>
      <c r="I32" s="182">
        <v>1</v>
      </c>
      <c r="J32" s="183">
        <v>0.54</v>
      </c>
      <c r="K32" s="180">
        <v>0.01</v>
      </c>
      <c r="L32" s="184">
        <v>0.04</v>
      </c>
      <c r="M32" s="180">
        <v>0.42</v>
      </c>
      <c r="N32" s="181">
        <v>1</v>
      </c>
    </row>
    <row r="33" spans="1:37" s="2" customFormat="1" ht="12" x14ac:dyDescent="0.2">
      <c r="A33" s="35"/>
      <c r="B33" s="179">
        <v>0.32000064984647375</v>
      </c>
      <c r="C33" s="180">
        <v>0.67999935015352619</v>
      </c>
      <c r="D33" s="181">
        <v>1</v>
      </c>
      <c r="E33" s="179">
        <v>7.00209575487791E-2</v>
      </c>
      <c r="F33" s="180">
        <v>0.40998814030185371</v>
      </c>
      <c r="G33" s="180">
        <v>0.47999285168878852</v>
      </c>
      <c r="H33" s="180">
        <v>3.9998050460578687E-2</v>
      </c>
      <c r="I33" s="182">
        <v>1</v>
      </c>
      <c r="J33" s="183">
        <v>0.27001156069364163</v>
      </c>
      <c r="K33" s="180">
        <v>3.0011560693641619E-2</v>
      </c>
      <c r="L33" s="184">
        <v>6.9988439306358383E-2</v>
      </c>
      <c r="M33" s="180">
        <v>0.62998843930635839</v>
      </c>
      <c r="N33" s="181">
        <v>1</v>
      </c>
    </row>
    <row r="34" spans="1:37" s="2" customFormat="1" ht="12" x14ac:dyDescent="0.2">
      <c r="A34" s="131"/>
      <c r="B34" s="42"/>
      <c r="C34" s="37"/>
      <c r="D34" s="43"/>
      <c r="E34" s="42"/>
      <c r="F34" s="37"/>
      <c r="G34" s="37"/>
      <c r="H34" s="37"/>
      <c r="I34" s="45"/>
      <c r="J34" s="50"/>
      <c r="K34" s="37"/>
      <c r="L34" s="51"/>
      <c r="M34" s="37"/>
      <c r="N34" s="43"/>
    </row>
    <row r="35" spans="1:37" s="2" customFormat="1" ht="12" x14ac:dyDescent="0.2">
      <c r="A35" s="35"/>
      <c r="B35" s="126"/>
      <c r="C35" s="127"/>
      <c r="D35" s="124"/>
      <c r="E35" s="44"/>
      <c r="F35" s="38"/>
      <c r="G35" s="38"/>
      <c r="H35" s="38"/>
      <c r="I35" s="45"/>
      <c r="J35" s="52"/>
      <c r="K35" s="38"/>
      <c r="L35" s="53"/>
      <c r="M35" s="38"/>
      <c r="N35" s="45"/>
    </row>
    <row r="36" spans="1:37" s="2" customFormat="1" ht="12.75" thickBot="1" x14ac:dyDescent="0.25">
      <c r="A36" s="34"/>
      <c r="B36" s="128"/>
      <c r="C36" s="129"/>
      <c r="D36" s="130"/>
      <c r="E36" s="46"/>
      <c r="F36" s="39"/>
      <c r="G36" s="39"/>
      <c r="H36" s="39"/>
      <c r="I36" s="47"/>
      <c r="J36" s="54"/>
      <c r="K36" s="39"/>
      <c r="L36" s="55"/>
      <c r="M36" s="39"/>
      <c r="N36" s="47"/>
    </row>
    <row r="37" spans="1:37" s="2" customFormat="1" ht="12" x14ac:dyDescent="0.2">
      <c r="F37" s="8"/>
      <c r="M37" s="1"/>
      <c r="N37" s="1"/>
    </row>
    <row r="38" spans="1:37" s="2" customFormat="1" ht="12" x14ac:dyDescent="0.2">
      <c r="A38" s="76" t="s">
        <v>14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37" s="2" customFormat="1" ht="12.75" thickBot="1" x14ac:dyDescent="0.25"/>
    <row r="40" spans="1:37" s="1" customFormat="1" ht="12" x14ac:dyDescent="0.2">
      <c r="A40" s="86" t="s">
        <v>48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7" s="2" customFormat="1" ht="31.5" customHeight="1" thickBot="1" x14ac:dyDescent="0.25">
      <c r="A41" s="186" t="s">
        <v>82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/>
    </row>
    <row r="42" spans="1:37" s="1" customFormat="1" ht="12.75" thickBo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7" s="1" customFormat="1" ht="12" x14ac:dyDescent="0.2">
      <c r="A43" s="87" t="s">
        <v>49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2" customFormat="1" ht="26.25" customHeight="1" thickBot="1" x14ac:dyDescent="0.25">
      <c r="A44" s="186" t="s">
        <v>83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</row>
    <row r="45" spans="1:37" ht="15" thickBot="1" x14ac:dyDescent="0.25"/>
    <row r="46" spans="1:37" s="1" customFormat="1" ht="12" x14ac:dyDescent="0.2">
      <c r="A46" s="87" t="s">
        <v>79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2" customFormat="1" ht="26.25" customHeight="1" thickBot="1" x14ac:dyDescent="0.25">
      <c r="A47" s="186" t="s">
        <v>84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</sheetData>
  <mergeCells count="14">
    <mergeCell ref="A47:O47"/>
    <mergeCell ref="B4:O4"/>
    <mergeCell ref="B6:O6"/>
    <mergeCell ref="A10:A11"/>
    <mergeCell ref="A26:A27"/>
    <mergeCell ref="B26:D26"/>
    <mergeCell ref="E26:I26"/>
    <mergeCell ref="J26:N26"/>
    <mergeCell ref="B10:H10"/>
    <mergeCell ref="L10:O10"/>
    <mergeCell ref="A41:O41"/>
    <mergeCell ref="A44:O44"/>
    <mergeCell ref="A25:N25"/>
    <mergeCell ref="I10:K10"/>
  </mergeCells>
  <phoneticPr fontId="0" type="noConversion"/>
  <printOptions horizontalCentered="1"/>
  <pageMargins left="0" right="0" top="0.59055118110236227" bottom="0" header="0" footer="0"/>
  <pageSetup scale="65" orientation="landscape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showGridLines="0" showZeros="0" topLeftCell="A7" zoomScaleNormal="100" zoomScaleSheetLayoutView="100" workbookViewId="0">
      <selection activeCell="A12" sqref="A12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2" width="15.7109375" style="13" customWidth="1"/>
    <col min="13" max="13" width="12.85546875" style="13" customWidth="1"/>
    <col min="14" max="14" width="13" style="13" customWidth="1"/>
    <col min="15" max="15" width="13.140625" style="13" customWidth="1"/>
    <col min="16" max="16" width="38" style="13" customWidth="1"/>
    <col min="17" max="16384" width="11.42578125" style="13"/>
  </cols>
  <sheetData>
    <row r="1" spans="1:18" ht="15" x14ac:dyDescent="0.25">
      <c r="A1" s="12" t="s">
        <v>15</v>
      </c>
    </row>
    <row r="2" spans="1:18" ht="15" x14ac:dyDescent="0.25">
      <c r="A2" s="12" t="s">
        <v>16</v>
      </c>
    </row>
    <row r="3" spans="1:18" ht="15" x14ac:dyDescent="0.25">
      <c r="A3" s="12"/>
    </row>
    <row r="4" spans="1:18" ht="15" x14ac:dyDescent="0.25">
      <c r="A4" s="80" t="s">
        <v>33</v>
      </c>
      <c r="B4" s="189" t="s">
        <v>63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8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ht="15" x14ac:dyDescent="0.25">
      <c r="A6" s="80" t="s">
        <v>34</v>
      </c>
      <c r="B6" s="189" t="s">
        <v>92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1:18" ht="15" x14ac:dyDescent="0.25">
      <c r="A7" s="12"/>
    </row>
    <row r="8" spans="1:18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8" s="2" customFormat="1" ht="12.75" thickBot="1" x14ac:dyDescent="0.25">
      <c r="I9" s="1"/>
      <c r="K9" s="1"/>
      <c r="L9" s="1"/>
      <c r="N9" s="1"/>
      <c r="O9" s="1"/>
    </row>
    <row r="10" spans="1:18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136"/>
      <c r="M10" s="200" t="s">
        <v>40</v>
      </c>
      <c r="N10" s="203"/>
      <c r="O10" s="203"/>
      <c r="P10" s="204"/>
      <c r="Q10" s="9"/>
      <c r="R10" s="9"/>
    </row>
    <row r="11" spans="1:18" s="2" customFormat="1" ht="44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94</v>
      </c>
      <c r="L11" s="138" t="s">
        <v>95</v>
      </c>
      <c r="M11" s="84" t="s">
        <v>41</v>
      </c>
      <c r="N11" s="82" t="s">
        <v>42</v>
      </c>
      <c r="O11" s="82" t="s">
        <v>43</v>
      </c>
      <c r="P11" s="85" t="s">
        <v>44</v>
      </c>
    </row>
    <row r="12" spans="1:18" s="88" customFormat="1" ht="99" customHeight="1" thickBot="1" x14ac:dyDescent="0.3">
      <c r="A12" s="97">
        <v>1</v>
      </c>
      <c r="B12" s="158" t="s">
        <v>89</v>
      </c>
      <c r="C12" s="156" t="s">
        <v>66</v>
      </c>
      <c r="D12" s="156" t="s">
        <v>67</v>
      </c>
      <c r="E12" s="156" t="s">
        <v>64</v>
      </c>
      <c r="F12" s="156" t="s">
        <v>68</v>
      </c>
      <c r="G12" s="174" t="s">
        <v>64</v>
      </c>
      <c r="H12" s="157" t="s">
        <v>65</v>
      </c>
      <c r="I12" s="178">
        <v>16509308</v>
      </c>
      <c r="J12" s="178">
        <v>16024508</v>
      </c>
      <c r="K12" s="176">
        <v>3363979.12</v>
      </c>
      <c r="L12" s="177">
        <v>3363979.12</v>
      </c>
      <c r="M12" s="149">
        <v>40</v>
      </c>
      <c r="N12" s="150">
        <v>45</v>
      </c>
      <c r="O12" s="150">
        <v>17</v>
      </c>
      <c r="P12" s="175" t="s">
        <v>85</v>
      </c>
    </row>
    <row r="13" spans="1:18" s="2" customFormat="1" ht="12" x14ac:dyDescent="0.2">
      <c r="A13" s="90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134"/>
      <c r="M13" s="70"/>
      <c r="N13" s="71"/>
      <c r="O13" s="71"/>
      <c r="P13" s="29"/>
    </row>
    <row r="14" spans="1:18" s="2" customFormat="1" ht="12" x14ac:dyDescent="0.2">
      <c r="A14" s="90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134"/>
      <c r="M14" s="70"/>
      <c r="N14" s="71"/>
      <c r="O14" s="71"/>
      <c r="P14" s="29"/>
    </row>
    <row r="15" spans="1:18" s="2" customFormat="1" ht="12" x14ac:dyDescent="0.2">
      <c r="A15" s="90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134"/>
      <c r="M15" s="70"/>
      <c r="N15" s="71"/>
      <c r="O15" s="71"/>
      <c r="P15" s="29"/>
    </row>
    <row r="16" spans="1:18" s="2" customFormat="1" ht="12" x14ac:dyDescent="0.2">
      <c r="A16" s="90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134"/>
      <c r="M16" s="70"/>
      <c r="N16" s="71"/>
      <c r="O16" s="71"/>
      <c r="P16" s="29"/>
    </row>
    <row r="17" spans="1:16" s="2" customFormat="1" ht="12" x14ac:dyDescent="0.2">
      <c r="A17" s="90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134"/>
      <c r="M17" s="70"/>
      <c r="N17" s="71"/>
      <c r="O17" s="71"/>
      <c r="P17" s="29"/>
    </row>
    <row r="18" spans="1:16" s="2" customFormat="1" ht="12" x14ac:dyDescent="0.2">
      <c r="A18" s="90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134"/>
      <c r="M18" s="70"/>
      <c r="N18" s="71"/>
      <c r="O18" s="71"/>
      <c r="P18" s="29"/>
    </row>
    <row r="19" spans="1:16" s="2" customFormat="1" ht="12" x14ac:dyDescent="0.2">
      <c r="A19" s="90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134"/>
      <c r="M19" s="70"/>
      <c r="N19" s="71"/>
      <c r="O19" s="71"/>
      <c r="P19" s="29"/>
    </row>
    <row r="20" spans="1:16" s="2" customFormat="1" ht="12" x14ac:dyDescent="0.2">
      <c r="A20" s="90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137"/>
      <c r="M20" s="72"/>
      <c r="N20" s="73"/>
      <c r="O20" s="73"/>
      <c r="P20" s="30"/>
    </row>
    <row r="21" spans="1:16" s="2" customFormat="1" ht="12.75" thickBot="1" x14ac:dyDescent="0.25">
      <c r="A21" s="91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135"/>
      <c r="M21" s="74"/>
      <c r="N21" s="75"/>
      <c r="O21" s="75"/>
      <c r="P21" s="31"/>
    </row>
    <row r="22" spans="1:16" s="2" customFormat="1" ht="12" x14ac:dyDescent="0.2">
      <c r="N22" s="1"/>
      <c r="O22" s="1"/>
    </row>
    <row r="23" spans="1:16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"/>
    </row>
    <row r="24" spans="1:16" s="2" customFormat="1" ht="12.75" thickBot="1" x14ac:dyDescent="0.25">
      <c r="N24" s="1"/>
      <c r="O24" s="1"/>
    </row>
    <row r="25" spans="1:16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</row>
    <row r="26" spans="1:16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8"/>
      <c r="O26" s="199"/>
    </row>
    <row r="27" spans="1:16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/>
      <c r="M27" s="4" t="s">
        <v>30</v>
      </c>
      <c r="N27" s="4" t="s">
        <v>31</v>
      </c>
      <c r="O27" s="5" t="s">
        <v>8</v>
      </c>
    </row>
    <row r="28" spans="1:16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36"/>
      <c r="M28" s="49"/>
      <c r="N28" s="36"/>
      <c r="O28" s="41">
        <f>SUM(J28:N28)</f>
        <v>0</v>
      </c>
    </row>
    <row r="29" spans="1:16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37"/>
      <c r="M29" s="51"/>
      <c r="N29" s="37"/>
      <c r="O29" s="43">
        <f t="shared" ref="O29:O40" si="2">SUM(J29:N29)</f>
        <v>0</v>
      </c>
    </row>
    <row r="30" spans="1:16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37"/>
      <c r="M30" s="51"/>
      <c r="N30" s="37"/>
      <c r="O30" s="43">
        <f t="shared" si="2"/>
        <v>0</v>
      </c>
    </row>
    <row r="31" spans="1:16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37"/>
      <c r="M31" s="51"/>
      <c r="N31" s="37"/>
      <c r="O31" s="43">
        <f t="shared" si="2"/>
        <v>0</v>
      </c>
    </row>
    <row r="32" spans="1:16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37"/>
      <c r="M32" s="51"/>
      <c r="N32" s="37"/>
      <c r="O32" s="43">
        <f t="shared" si="2"/>
        <v>0</v>
      </c>
    </row>
    <row r="33" spans="1:38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37"/>
      <c r="M33" s="51"/>
      <c r="N33" s="37"/>
      <c r="O33" s="43">
        <f t="shared" si="2"/>
        <v>0</v>
      </c>
    </row>
    <row r="34" spans="1:38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37"/>
      <c r="M34" s="51"/>
      <c r="N34" s="37"/>
      <c r="O34" s="43">
        <f t="shared" si="2"/>
        <v>0</v>
      </c>
    </row>
    <row r="35" spans="1:38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37"/>
      <c r="M35" s="51"/>
      <c r="N35" s="37"/>
      <c r="O35" s="43">
        <f t="shared" si="2"/>
        <v>0</v>
      </c>
    </row>
    <row r="36" spans="1:38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37"/>
      <c r="M36" s="51"/>
      <c r="N36" s="37"/>
      <c r="O36" s="43">
        <f t="shared" si="2"/>
        <v>0</v>
      </c>
    </row>
    <row r="37" spans="1:38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37"/>
      <c r="M37" s="51"/>
      <c r="N37" s="37"/>
      <c r="O37" s="43">
        <f t="shared" si="2"/>
        <v>0</v>
      </c>
    </row>
    <row r="38" spans="1:38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37"/>
      <c r="M38" s="51"/>
      <c r="N38" s="37"/>
      <c r="O38" s="43">
        <f t="shared" si="2"/>
        <v>0</v>
      </c>
    </row>
    <row r="39" spans="1:38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38"/>
      <c r="M39" s="53"/>
      <c r="N39" s="38"/>
      <c r="O39" s="45">
        <f t="shared" si="2"/>
        <v>0</v>
      </c>
    </row>
    <row r="40" spans="1:38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39"/>
      <c r="M40" s="55"/>
      <c r="N40" s="39"/>
      <c r="O40" s="47">
        <f t="shared" si="2"/>
        <v>0</v>
      </c>
    </row>
    <row r="41" spans="1:38" s="2" customFormat="1" ht="12" x14ac:dyDescent="0.2">
      <c r="F41" s="8"/>
      <c r="N41" s="1"/>
      <c r="O41" s="1"/>
    </row>
    <row r="42" spans="1:38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38" s="2" customFormat="1" ht="12.75" thickBot="1" x14ac:dyDescent="0.25"/>
    <row r="44" spans="1:38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8" s="2" customFormat="1" ht="45.75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8"/>
    </row>
    <row r="46" spans="1:38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9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2" customFormat="1" ht="27.75" customHeight="1" x14ac:dyDescent="0.2">
      <c r="A48" s="213" t="s">
        <v>86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5"/>
    </row>
    <row r="49" spans="1:38" s="2" customFormat="1" ht="15" customHeight="1" thickBot="1" x14ac:dyDescent="0.25">
      <c r="A49" s="207" t="s">
        <v>69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/>
    </row>
    <row r="50" spans="1:38" s="1" customFormat="1" ht="12" x14ac:dyDescent="0.2">
      <c r="A50" s="87" t="s">
        <v>70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9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2" customFormat="1" ht="27.75" customHeight="1" x14ac:dyDescent="0.2">
      <c r="A51" s="210" t="s">
        <v>71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2"/>
    </row>
  </sheetData>
  <mergeCells count="15">
    <mergeCell ref="A49:P49"/>
    <mergeCell ref="A51:P51"/>
    <mergeCell ref="A48:P48"/>
    <mergeCell ref="A25:O25"/>
    <mergeCell ref="A26:A27"/>
    <mergeCell ref="B26:D26"/>
    <mergeCell ref="E26:I26"/>
    <mergeCell ref="J26:O26"/>
    <mergeCell ref="A45:P45"/>
    <mergeCell ref="B4:P4"/>
    <mergeCell ref="B6:P6"/>
    <mergeCell ref="A10:A11"/>
    <mergeCell ref="B10:H10"/>
    <mergeCell ref="I10:K10"/>
    <mergeCell ref="M10:P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58" orientation="landscape" r:id="rId1"/>
  <rowBreaks count="1" manualBreakCount="1">
    <brk id="41" max="14" man="1"/>
  </rowBreaks>
  <ignoredErrors>
    <ignoredError sqref="C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showZeros="0" topLeftCell="A4" zoomScale="85" zoomScaleNormal="85" zoomScaleSheetLayoutView="100" workbookViewId="0">
      <selection activeCell="C12" sqref="C12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2" width="15.7109375" style="13" customWidth="1"/>
    <col min="13" max="13" width="12.85546875" style="13" customWidth="1"/>
    <col min="14" max="14" width="13" style="13" customWidth="1"/>
    <col min="15" max="15" width="13.140625" style="13" customWidth="1"/>
    <col min="16" max="16" width="14" style="13" customWidth="1"/>
    <col min="17" max="16384" width="11.42578125" style="13"/>
  </cols>
  <sheetData>
    <row r="1" spans="1:18" ht="15" x14ac:dyDescent="0.25">
      <c r="A1" s="12" t="s">
        <v>17</v>
      </c>
    </row>
    <row r="2" spans="1:18" ht="15" x14ac:dyDescent="0.25">
      <c r="A2" s="12" t="s">
        <v>18</v>
      </c>
    </row>
    <row r="3" spans="1:18" ht="15" x14ac:dyDescent="0.25">
      <c r="A3" s="12"/>
    </row>
    <row r="4" spans="1:18" ht="15" x14ac:dyDescent="0.25">
      <c r="A4" s="80" t="s">
        <v>33</v>
      </c>
      <c r="B4" s="189" t="s">
        <v>63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8" ht="4.5" customHeight="1" x14ac:dyDescent="0.25">
      <c r="A5" s="14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8" ht="15" x14ac:dyDescent="0.25">
      <c r="A6" s="80" t="s">
        <v>34</v>
      </c>
      <c r="B6" s="216" t="s">
        <v>72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8"/>
    </row>
    <row r="7" spans="1:18" ht="15" x14ac:dyDescent="0.25">
      <c r="A7" s="12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8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8" s="2" customFormat="1" ht="12.75" thickBot="1" x14ac:dyDescent="0.25">
      <c r="I9" s="1"/>
      <c r="K9" s="1"/>
      <c r="L9" s="1"/>
      <c r="N9" s="1"/>
      <c r="O9" s="1"/>
    </row>
    <row r="10" spans="1:18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136"/>
      <c r="M10" s="200" t="s">
        <v>40</v>
      </c>
      <c r="N10" s="203"/>
      <c r="O10" s="203"/>
      <c r="P10" s="204"/>
      <c r="Q10" s="9"/>
      <c r="R10" s="9"/>
    </row>
    <row r="11" spans="1:18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94</v>
      </c>
      <c r="L11" s="138" t="s">
        <v>88</v>
      </c>
      <c r="M11" s="84" t="s">
        <v>41</v>
      </c>
      <c r="N11" s="82" t="s">
        <v>42</v>
      </c>
      <c r="O11" s="82" t="s">
        <v>43</v>
      </c>
      <c r="P11" s="85" t="s">
        <v>44</v>
      </c>
    </row>
    <row r="12" spans="1:18" s="2" customFormat="1" ht="180.75" customHeight="1" thickBot="1" x14ac:dyDescent="0.25">
      <c r="A12" s="143">
        <v>1</v>
      </c>
      <c r="B12" s="158" t="s">
        <v>89</v>
      </c>
      <c r="C12" s="156" t="s">
        <v>66</v>
      </c>
      <c r="D12" s="155" t="s">
        <v>64</v>
      </c>
      <c r="E12" s="155" t="s">
        <v>64</v>
      </c>
      <c r="F12" s="156" t="s">
        <v>96</v>
      </c>
      <c r="G12" s="155" t="s">
        <v>64</v>
      </c>
      <c r="H12" s="157" t="s">
        <v>65</v>
      </c>
      <c r="I12" s="152">
        <v>18565709</v>
      </c>
      <c r="J12" s="153">
        <v>17765709</v>
      </c>
      <c r="K12" s="154">
        <v>3391448.88</v>
      </c>
      <c r="L12" s="139">
        <v>3391448.88</v>
      </c>
      <c r="M12" s="149">
        <v>513</v>
      </c>
      <c r="N12" s="150">
        <v>468</v>
      </c>
      <c r="O12" s="151">
        <v>245</v>
      </c>
      <c r="P12" s="185" t="s">
        <v>93</v>
      </c>
    </row>
    <row r="13" spans="1:18" s="2" customFormat="1" ht="12" x14ac:dyDescent="0.2">
      <c r="A13" s="142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134"/>
      <c r="M13" s="70"/>
      <c r="N13" s="71"/>
      <c r="O13" s="71"/>
      <c r="P13" s="29"/>
    </row>
    <row r="14" spans="1:18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134"/>
      <c r="M14" s="70"/>
      <c r="N14" s="71"/>
      <c r="O14" s="71"/>
      <c r="P14" s="29"/>
    </row>
    <row r="15" spans="1:18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145"/>
      <c r="J15" s="146"/>
      <c r="K15" s="147"/>
      <c r="L15" s="134"/>
      <c r="M15" s="70"/>
      <c r="N15" s="71"/>
      <c r="O15" s="71"/>
      <c r="P15" s="29"/>
    </row>
    <row r="16" spans="1:18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148"/>
      <c r="J16" s="109"/>
      <c r="K16" s="64"/>
      <c r="L16" s="134"/>
      <c r="M16" s="70"/>
      <c r="N16" s="71"/>
      <c r="O16" s="71"/>
      <c r="P16" s="29"/>
    </row>
    <row r="17" spans="1:16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134"/>
      <c r="M17" s="70"/>
      <c r="N17" s="71"/>
      <c r="O17" s="71"/>
      <c r="P17" s="29"/>
    </row>
    <row r="18" spans="1:16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134"/>
      <c r="M18" s="70"/>
      <c r="N18" s="71"/>
      <c r="O18" s="71"/>
      <c r="P18" s="29"/>
    </row>
    <row r="19" spans="1:16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134"/>
      <c r="M19" s="70"/>
      <c r="N19" s="71"/>
      <c r="O19" s="71"/>
      <c r="P19" s="29"/>
    </row>
    <row r="20" spans="1:16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137"/>
      <c r="M20" s="72"/>
      <c r="N20" s="73"/>
      <c r="O20" s="73"/>
      <c r="P20" s="30"/>
    </row>
    <row r="21" spans="1:16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135"/>
      <c r="M21" s="74"/>
      <c r="N21" s="75"/>
      <c r="O21" s="75"/>
      <c r="P21" s="31"/>
    </row>
    <row r="22" spans="1:16" s="2" customFormat="1" ht="12" x14ac:dyDescent="0.2">
      <c r="N22" s="1"/>
      <c r="O22" s="1"/>
    </row>
    <row r="23" spans="1:16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"/>
    </row>
    <row r="24" spans="1:16" s="2" customFormat="1" ht="12.75" thickBot="1" x14ac:dyDescent="0.25">
      <c r="N24" s="1"/>
      <c r="O24" s="1"/>
    </row>
    <row r="25" spans="1:16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</row>
    <row r="26" spans="1:16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8"/>
      <c r="O26" s="199"/>
    </row>
    <row r="27" spans="1:16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/>
      <c r="M27" s="4" t="s">
        <v>30</v>
      </c>
      <c r="N27" s="4" t="s">
        <v>31</v>
      </c>
      <c r="O27" s="5" t="s">
        <v>8</v>
      </c>
    </row>
    <row r="28" spans="1:16" s="2" customFormat="1" ht="12" x14ac:dyDescent="0.2">
      <c r="A28" s="32"/>
      <c r="B28" s="40" t="s">
        <v>76</v>
      </c>
      <c r="C28" s="40" t="s">
        <v>76</v>
      </c>
      <c r="D28" s="40" t="s">
        <v>76</v>
      </c>
      <c r="E28" s="40" t="s">
        <v>76</v>
      </c>
      <c r="F28" s="40" t="s">
        <v>76</v>
      </c>
      <c r="G28" s="40" t="s">
        <v>76</v>
      </c>
      <c r="H28" s="40" t="s">
        <v>76</v>
      </c>
      <c r="I28" s="40" t="s">
        <v>76</v>
      </c>
      <c r="J28" s="48" t="s">
        <v>76</v>
      </c>
      <c r="K28" s="48" t="s">
        <v>76</v>
      </c>
      <c r="L28" s="48"/>
      <c r="M28" s="48" t="s">
        <v>76</v>
      </c>
      <c r="N28" s="48" t="s">
        <v>76</v>
      </c>
      <c r="O28" s="48" t="s">
        <v>76</v>
      </c>
      <c r="P28" s="2" t="s">
        <v>77</v>
      </c>
    </row>
    <row r="29" spans="1:16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37"/>
      <c r="M29" s="51"/>
      <c r="N29" s="37"/>
      <c r="O29" s="43">
        <f t="shared" ref="O29:O40" si="2">SUM(J29:N29)</f>
        <v>0</v>
      </c>
    </row>
    <row r="30" spans="1:16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37"/>
      <c r="M30" s="51"/>
      <c r="N30" s="37"/>
      <c r="O30" s="43">
        <f t="shared" si="2"/>
        <v>0</v>
      </c>
    </row>
    <row r="31" spans="1:16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37"/>
      <c r="M31" s="51"/>
      <c r="N31" s="37"/>
      <c r="O31" s="43">
        <f t="shared" si="2"/>
        <v>0</v>
      </c>
    </row>
    <row r="32" spans="1:16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37"/>
      <c r="M32" s="51"/>
      <c r="N32" s="37"/>
      <c r="O32" s="43">
        <f t="shared" si="2"/>
        <v>0</v>
      </c>
    </row>
    <row r="33" spans="1:38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37"/>
      <c r="M33" s="51"/>
      <c r="N33" s="37"/>
      <c r="O33" s="43">
        <f t="shared" si="2"/>
        <v>0</v>
      </c>
    </row>
    <row r="34" spans="1:38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37"/>
      <c r="M34" s="51"/>
      <c r="N34" s="37"/>
      <c r="O34" s="43">
        <f t="shared" si="2"/>
        <v>0</v>
      </c>
    </row>
    <row r="35" spans="1:38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37"/>
      <c r="M35" s="51"/>
      <c r="N35" s="37"/>
      <c r="O35" s="43">
        <f t="shared" si="2"/>
        <v>0</v>
      </c>
    </row>
    <row r="36" spans="1:38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37"/>
      <c r="M36" s="51"/>
      <c r="N36" s="37"/>
      <c r="O36" s="43">
        <f t="shared" si="2"/>
        <v>0</v>
      </c>
    </row>
    <row r="37" spans="1:38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37"/>
      <c r="M37" s="51"/>
      <c r="N37" s="37"/>
      <c r="O37" s="43">
        <f t="shared" si="2"/>
        <v>0</v>
      </c>
    </row>
    <row r="38" spans="1:38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37"/>
      <c r="M38" s="51"/>
      <c r="N38" s="37"/>
      <c r="O38" s="43">
        <f t="shared" si="2"/>
        <v>0</v>
      </c>
    </row>
    <row r="39" spans="1:38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38"/>
      <c r="M39" s="53"/>
      <c r="N39" s="38"/>
      <c r="O39" s="45">
        <f t="shared" si="2"/>
        <v>0</v>
      </c>
    </row>
    <row r="40" spans="1:38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39"/>
      <c r="M40" s="55"/>
      <c r="N40" s="39"/>
      <c r="O40" s="47">
        <f t="shared" si="2"/>
        <v>0</v>
      </c>
    </row>
    <row r="41" spans="1:38" s="2" customFormat="1" ht="12" x14ac:dyDescent="0.2">
      <c r="F41" s="8"/>
      <c r="N41" s="1"/>
      <c r="O41" s="1"/>
    </row>
    <row r="42" spans="1:38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38" s="2" customFormat="1" ht="12.75" thickBot="1" x14ac:dyDescent="0.25"/>
    <row r="44" spans="1:38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8" s="2" customFormat="1" ht="39" customHeight="1" thickBot="1" x14ac:dyDescent="0.25">
      <c r="A45" s="186" t="s">
        <v>74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8"/>
    </row>
    <row r="46" spans="1:38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8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8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2" customFormat="1" ht="28.5" customHeight="1" thickBot="1" x14ac:dyDescent="0.25">
      <c r="A48" s="186" t="s">
        <v>75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8"/>
    </row>
  </sheetData>
  <mergeCells count="13">
    <mergeCell ref="A48:P48"/>
    <mergeCell ref="A25:O25"/>
    <mergeCell ref="A26:A27"/>
    <mergeCell ref="B26:D26"/>
    <mergeCell ref="E26:I26"/>
    <mergeCell ref="J26:O26"/>
    <mergeCell ref="A45:P45"/>
    <mergeCell ref="B4:P4"/>
    <mergeCell ref="B6:P6"/>
    <mergeCell ref="A10:A11"/>
    <mergeCell ref="B10:H10"/>
    <mergeCell ref="I10:K10"/>
    <mergeCell ref="M10:P10"/>
  </mergeCells>
  <phoneticPr fontId="0" type="noConversion"/>
  <printOptions horizontalCentered="1"/>
  <pageMargins left="0" right="0" top="0.59055118110236227" bottom="0" header="0" footer="0"/>
  <pageSetup scale="68" orientation="landscape" r:id="rId1"/>
  <rowBreaks count="1" manualBreakCount="1">
    <brk id="41" max="14" man="1"/>
  </rowBreaks>
  <ignoredErrors>
    <ignoredError sqref="G12 H12 D12:E12 C12 F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4" sqref="B4:O4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9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4" sqref="B4:O4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9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4" sqref="B4:O4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9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4" sqref="B4:O4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219"/>
      <c r="G26" s="220"/>
      <c r="H26" s="195" t="s">
        <v>47</v>
      </c>
      <c r="I26" s="219"/>
      <c r="J26" s="219"/>
      <c r="K26" s="219"/>
      <c r="L26" s="220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4" sqref="B4:O4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2"/>
      <c r="M25" s="88"/>
      <c r="N25" s="88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224" t="s">
        <v>98</v>
      </c>
      <c r="F26" s="225"/>
      <c r="G26" s="225"/>
      <c r="H26" s="195" t="s">
        <v>47</v>
      </c>
      <c r="I26" s="219"/>
      <c r="J26" s="219"/>
      <c r="K26" s="219"/>
      <c r="L26" s="220"/>
      <c r="M26" s="88"/>
      <c r="N26" s="88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abSelected="1" view="pageBreakPreview" zoomScaleSheetLayoutView="100" workbookViewId="0">
      <selection activeCell="D11" sqref="D11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221" t="s">
        <v>78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3" t="s">
        <v>35</v>
      </c>
      <c r="B10" s="200" t="s">
        <v>36</v>
      </c>
      <c r="C10" s="201"/>
      <c r="D10" s="201"/>
      <c r="E10" s="201"/>
      <c r="F10" s="201"/>
      <c r="G10" s="201"/>
      <c r="H10" s="202"/>
      <c r="I10" s="200" t="s">
        <v>37</v>
      </c>
      <c r="J10" s="201"/>
      <c r="K10" s="202"/>
      <c r="L10" s="200" t="s">
        <v>40</v>
      </c>
      <c r="M10" s="203"/>
      <c r="N10" s="203"/>
      <c r="O10" s="204"/>
      <c r="P10" s="9"/>
      <c r="Q10" s="9"/>
    </row>
    <row r="11" spans="1:17" s="2" customFormat="1" ht="53.25" customHeight="1" thickBot="1" x14ac:dyDescent="0.25">
      <c r="A11" s="19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205" t="s">
        <v>10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</row>
    <row r="26" spans="1:15" s="2" customFormat="1" ht="32.25" customHeight="1" thickBot="1" x14ac:dyDescent="0.25">
      <c r="A26" s="193" t="s">
        <v>45</v>
      </c>
      <c r="B26" s="195" t="s">
        <v>51</v>
      </c>
      <c r="C26" s="196"/>
      <c r="D26" s="197"/>
      <c r="E26" s="195" t="s">
        <v>46</v>
      </c>
      <c r="F26" s="196"/>
      <c r="G26" s="196"/>
      <c r="H26" s="196"/>
      <c r="I26" s="197"/>
      <c r="J26" s="195" t="s">
        <v>47</v>
      </c>
      <c r="K26" s="198"/>
      <c r="L26" s="198"/>
      <c r="M26" s="198"/>
      <c r="N26" s="199"/>
    </row>
    <row r="27" spans="1:15" s="2" customFormat="1" ht="53.25" customHeight="1" thickBot="1" x14ac:dyDescent="0.25">
      <c r="A27" s="194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Jose Fidel Garcia Lopez</cp:lastModifiedBy>
  <cp:lastPrinted>2014-05-09T01:51:24Z</cp:lastPrinted>
  <dcterms:created xsi:type="dcterms:W3CDTF">2014-01-22T14:40:17Z</dcterms:created>
  <dcterms:modified xsi:type="dcterms:W3CDTF">2015-05-08T21:16:52Z</dcterms:modified>
</cp:coreProperties>
</file>