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8880" firstSheet="1" activeTab="5"/>
  </bookViews>
  <sheets>
    <sheet name="Ejecución Financiera" sheetId="8" r:id="rId1"/>
    <sheet name="Ejecución Física" sheetId="9" r:id="rId2"/>
    <sheet name="Comp. Ejec. Física-Financiera" sheetId="10" state="hidden" r:id="rId3"/>
    <sheet name="Ejecución Recursos" sheetId="6" r:id="rId4"/>
    <sheet name="Resultado Económico" sheetId="7" r:id="rId5"/>
    <sheet name="Variaciones" sheetId="5" r:id="rId6"/>
    <sheet name="Hoja1" sheetId="12" r:id="rId7"/>
  </sheets>
  <definedNames>
    <definedName name="_xlnm.Print_Area" localSheetId="0">'Ejecución Financiera'!$A$1:$T$161</definedName>
    <definedName name="_xlnm.Print_Area" localSheetId="1">'Ejecución Física'!$A$1:$Q$64</definedName>
    <definedName name="_xlnm.Print_Area" localSheetId="3">'Ejecución Recursos'!$A$1:$M$48</definedName>
    <definedName name="_xlnm.Print_Area" localSheetId="4">'Resultado Económico'!$A$1:$I$94</definedName>
    <definedName name="_xlnm.Print_Area" localSheetId="5">Variaciones!$A$1:$R$27</definedName>
    <definedName name="_xlnm.Print_Titles" localSheetId="4">'Resultado Económico'!$13:$14</definedName>
  </definedNames>
  <calcPr calcId="145621"/>
</workbook>
</file>

<file path=xl/calcChain.xml><?xml version="1.0" encoding="utf-8"?>
<calcChain xmlns="http://schemas.openxmlformats.org/spreadsheetml/2006/main">
  <c r="S123" i="8" l="1"/>
  <c r="S124" i="8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19" i="7"/>
  <c r="G18" i="7"/>
  <c r="G17" i="7"/>
  <c r="G81" i="7"/>
  <c r="G62" i="7"/>
  <c r="G76" i="7"/>
  <c r="G78" i="7"/>
  <c r="G70" i="7"/>
  <c r="G68" i="7"/>
  <c r="G67" i="7"/>
  <c r="G75" i="7"/>
  <c r="E74" i="7"/>
  <c r="D74" i="7"/>
  <c r="F66" i="7"/>
  <c r="E66" i="7"/>
  <c r="D66" i="7"/>
  <c r="E64" i="7"/>
  <c r="G64" i="7" s="1"/>
  <c r="D64" i="7"/>
  <c r="G63" i="7"/>
  <c r="E63" i="7"/>
  <c r="D63" i="7"/>
  <c r="G61" i="7"/>
  <c r="E60" i="7"/>
  <c r="E58" i="7" s="1"/>
  <c r="E56" i="7" s="1"/>
  <c r="E54" i="7" s="1"/>
  <c r="E86" i="7" s="1"/>
  <c r="G15" i="7"/>
  <c r="L44" i="6"/>
  <c r="L29" i="6"/>
  <c r="L35" i="6"/>
  <c r="L32" i="6"/>
  <c r="L26" i="6"/>
  <c r="L24" i="6"/>
  <c r="L19" i="6"/>
  <c r="L16" i="6"/>
  <c r="I42" i="6"/>
  <c r="K14" i="6"/>
  <c r="J14" i="6"/>
  <c r="I14" i="6"/>
  <c r="H14" i="6"/>
  <c r="R147" i="8"/>
  <c r="Q147" i="8"/>
  <c r="O147" i="8"/>
  <c r="N147" i="8"/>
  <c r="N142" i="8"/>
  <c r="O142" i="8"/>
  <c r="Q142" i="8"/>
  <c r="S140" i="8"/>
  <c r="S139" i="8"/>
  <c r="S138" i="8"/>
  <c r="R127" i="8"/>
  <c r="Q127" i="8"/>
  <c r="O127" i="8"/>
  <c r="N127" i="8"/>
  <c r="S125" i="8"/>
  <c r="S122" i="8"/>
  <c r="S121" i="8"/>
  <c r="S120" i="8"/>
  <c r="S119" i="8"/>
  <c r="S118" i="8"/>
  <c r="S117" i="8"/>
  <c r="S116" i="8"/>
  <c r="S115" i="8"/>
  <c r="S114" i="8"/>
  <c r="O88" i="8"/>
  <c r="R88" i="8"/>
  <c r="Q88" i="8"/>
  <c r="N88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0" i="8"/>
  <c r="S49" i="8"/>
  <c r="S48" i="8"/>
  <c r="S47" i="8"/>
  <c r="S46" i="8"/>
  <c r="S45" i="8"/>
  <c r="S44" i="8"/>
  <c r="S43" i="8"/>
  <c r="S42" i="8"/>
  <c r="S41" i="8"/>
  <c r="S40" i="8"/>
  <c r="S38" i="8"/>
  <c r="S36" i="8"/>
  <c r="S35" i="8"/>
  <c r="S34" i="8"/>
  <c r="S32" i="8"/>
  <c r="G84" i="7"/>
  <c r="G83" i="7"/>
  <c r="L43" i="6"/>
  <c r="L42" i="6"/>
  <c r="L41" i="6"/>
  <c r="L40" i="6"/>
  <c r="L39" i="6"/>
  <c r="L38" i="6"/>
  <c r="S39" i="8"/>
  <c r="S30" i="8"/>
  <c r="S29" i="8"/>
  <c r="S28" i="8"/>
  <c r="S27" i="8"/>
  <c r="S26" i="8"/>
  <c r="S25" i="8"/>
  <c r="S24" i="8"/>
  <c r="S23" i="8"/>
  <c r="S22" i="8"/>
  <c r="S21" i="8"/>
  <c r="S20" i="8"/>
  <c r="S19" i="8"/>
  <c r="P153" i="8"/>
  <c r="O153" i="8"/>
  <c r="N153" i="8"/>
  <c r="D60" i="7" l="1"/>
  <c r="D58" i="7" s="1"/>
  <c r="D56" i="7" s="1"/>
  <c r="E85" i="7"/>
  <c r="R128" i="8"/>
  <c r="G66" i="7"/>
  <c r="F60" i="7"/>
  <c r="F74" i="7"/>
  <c r="G74" i="7" s="1"/>
  <c r="L14" i="6"/>
  <c r="D54" i="7" l="1"/>
  <c r="D86" i="7" s="1"/>
  <c r="D85" i="7"/>
  <c r="F58" i="7"/>
  <c r="G60" i="7"/>
  <c r="F56" i="7" l="1"/>
  <c r="G58" i="7"/>
  <c r="F54" i="7" l="1"/>
  <c r="F86" i="7" s="1"/>
  <c r="G86" i="7" s="1"/>
  <c r="F85" i="7"/>
  <c r="G85" i="7" s="1"/>
  <c r="G56" i="7"/>
  <c r="G54" i="7" l="1"/>
</calcChain>
</file>

<file path=xl/sharedStrings.xml><?xml version="1.0" encoding="utf-8"?>
<sst xmlns="http://schemas.openxmlformats.org/spreadsheetml/2006/main" count="493" uniqueCount="365">
  <si>
    <t>Ejecutado</t>
  </si>
  <si>
    <t>Vigente</t>
  </si>
  <si>
    <t>Descripción</t>
  </si>
  <si>
    <t>Prg</t>
  </si>
  <si>
    <t>Spg</t>
  </si>
  <si>
    <t>Pry</t>
  </si>
  <si>
    <t>Act</t>
  </si>
  <si>
    <t>Obr</t>
  </si>
  <si>
    <t>Presupuesto Físico</t>
  </si>
  <si>
    <t>Inicial</t>
  </si>
  <si>
    <t>Indicadores de Gestión</t>
  </si>
  <si>
    <t>Mecanismos de Cumplimiento de Metas</t>
  </si>
  <si>
    <t>Medidas de Transparencia y Calidad del Gasto Implementadas</t>
  </si>
  <si>
    <t>Pg</t>
  </si>
  <si>
    <t>Py</t>
  </si>
  <si>
    <t>Fuente</t>
  </si>
  <si>
    <t>Devengado</t>
  </si>
  <si>
    <t>Descripción del Recurso</t>
  </si>
  <si>
    <t>Expresado en Quetzales</t>
  </si>
  <si>
    <t>Ejercicio:</t>
  </si>
  <si>
    <t>DESCRIPCION</t>
  </si>
  <si>
    <t>ASIGNADO</t>
  </si>
  <si>
    <t>MODIFICADO</t>
  </si>
  <si>
    <t>VIGENTE</t>
  </si>
  <si>
    <t>EJECUTADO</t>
  </si>
  <si>
    <t>%
EJEC</t>
  </si>
  <si>
    <t>Rng</t>
  </si>
  <si>
    <t>Ejecución Financiera</t>
  </si>
  <si>
    <t>Ejecución Física</t>
  </si>
  <si>
    <t>Resultado</t>
  </si>
  <si>
    <t>Ubg</t>
  </si>
  <si>
    <t>Nombre del 
Indicador</t>
  </si>
  <si>
    <t>Entidad :</t>
  </si>
  <si>
    <t>Ejercicio :</t>
  </si>
  <si>
    <t>2014</t>
  </si>
  <si>
    <t>Sp</t>
  </si>
  <si>
    <t>Ejecucion Financiera de los Recursos por Rubro de Ingreso</t>
  </si>
  <si>
    <t>Aprobado</t>
  </si>
  <si>
    <t>Firma y Sello</t>
  </si>
  <si>
    <t>Funcionario Responsable de la</t>
  </si>
  <si>
    <t>IGRC04</t>
  </si>
  <si>
    <t>IGRC02</t>
  </si>
  <si>
    <t>IGRC01</t>
  </si>
  <si>
    <t>Resultados Económicos y Financieros</t>
  </si>
  <si>
    <t>APROBADO</t>
  </si>
  <si>
    <t>DEVENGADO</t>
  </si>
  <si>
    <t>1. RECURSOS</t>
  </si>
  <si>
    <t>Unidad Ejecutora:</t>
  </si>
  <si>
    <t>Balance en Cuenta Corriente:</t>
  </si>
  <si>
    <t>Unidad de Administración Financiera</t>
  </si>
  <si>
    <t>IGRC05</t>
  </si>
  <si>
    <t>PRESUPUESTO FINANCIERO</t>
  </si>
  <si>
    <t>Año</t>
  </si>
  <si>
    <t>Línea Base</t>
  </si>
  <si>
    <t>Porcentaje de 
Avance Acumulado</t>
  </si>
  <si>
    <t>Documento de 
Respaldo</t>
  </si>
  <si>
    <t>Fecha</t>
  </si>
  <si>
    <t xml:space="preserve">Entidad: </t>
  </si>
  <si>
    <t>Informes de Gestión y Rendición de Cuentas</t>
  </si>
  <si>
    <t>Número de 
Beneficiarios</t>
  </si>
  <si>
    <t>Información Institucional</t>
  </si>
  <si>
    <t>Período:</t>
  </si>
  <si>
    <t>Código Informe</t>
  </si>
  <si>
    <t>TOTAL</t>
  </si>
  <si>
    <t>Análisis y Justificaciones de las Principales Variaciones</t>
  </si>
  <si>
    <t>IGRC03</t>
  </si>
  <si>
    <t>2015</t>
  </si>
  <si>
    <t>2016</t>
  </si>
  <si>
    <t>SNIP</t>
  </si>
  <si>
    <t>Análisis y justificaciones de las principales variaciones físicas y financieras</t>
  </si>
  <si>
    <t>Descripción de la categoría programática</t>
  </si>
  <si>
    <t>SOLICITADO</t>
  </si>
  <si>
    <t>Producto / Subproducto</t>
  </si>
  <si>
    <t>Nivel del Indicador</t>
  </si>
  <si>
    <t>Balance Presupuestario:</t>
  </si>
  <si>
    <t>Recursos de proyectos comprometidos en el ejercicio fiscal vigente y en futuros ejercicios fiscales</t>
  </si>
  <si>
    <t xml:space="preserve">Política vinculada al indicador: </t>
  </si>
  <si>
    <t>Unidad de Medida del
Producto / Subproducto</t>
  </si>
  <si>
    <t>Unidad de 
Medida de los Beneficiarios</t>
  </si>
  <si>
    <t>Modificado</t>
  </si>
  <si>
    <t>PORCENTAJE
 DE EJECUCIÓN</t>
  </si>
  <si>
    <t>00</t>
  </si>
  <si>
    <t>PERSONAL PERMANENTRE</t>
  </si>
  <si>
    <t>COMPLEMENTO POR CALIDAD PROFESIONAL PERSONAL PERM.</t>
  </si>
  <si>
    <t>COMP. ESPECIFICOS AL PERSONAL PERMANENTE</t>
  </si>
  <si>
    <t>OTRAS REMUNERACIONES DE PERSONAL TEMPORAL</t>
  </si>
  <si>
    <t>APORTE PATRONAL AL IGSS</t>
  </si>
  <si>
    <t>DIETAS A PERSONAL DE JUNTAS DIRECTIVAS</t>
  </si>
  <si>
    <t>GASTOS DE REPRESENTACION EN EL INTERIOR</t>
  </si>
  <si>
    <t>AGUINALDO</t>
  </si>
  <si>
    <t>BONIFICACION ANUAL (BONOS 14)</t>
  </si>
  <si>
    <t>BONO VACACIONAL</t>
  </si>
  <si>
    <t>ENERGIA ELECTRICA</t>
  </si>
  <si>
    <t>AGUA</t>
  </si>
  <si>
    <t>TELEFONIA</t>
  </si>
  <si>
    <t>CORREOS Y TELEGRAFOS</t>
  </si>
  <si>
    <t>DIVULGACION E INFORMACION</t>
  </si>
  <si>
    <t>"IMPRESION, ENCUADERNACION Y REPRODUCCION"</t>
  </si>
  <si>
    <t>TRANSPORTE DE PERSONAS</t>
  </si>
  <si>
    <t>FLETES</t>
  </si>
  <si>
    <t>ARRENDAMIENTO DE MAQUINAS Y EQUIPOS DE OFICINA</t>
  </si>
  <si>
    <t>MANTENIMIENTO Y REPARACIOOON DE EQUIP. DE OFICINA</t>
  </si>
  <si>
    <t>MANTENIMIENTO Y REPARACION DE MEDIOS DE TRANSPORTE</t>
  </si>
  <si>
    <t>MANTENIMIENTO Y REPARACION DE EQUIPO DE COMPUTO</t>
  </si>
  <si>
    <t>MANTENIMIENTO Y REPARACION DE EDIFICIOS</t>
  </si>
  <si>
    <t>MANTENIMIENTO Y REPARACION DE INSTALACIONES</t>
  </si>
  <si>
    <t>SERVICIOS JURIDICOS</t>
  </si>
  <si>
    <t>"SERVICIOS ECONOMICOS, CONTABLES Y DE AUDITORIA"</t>
  </si>
  <si>
    <t>SERVICIOS DE CAPACITACION</t>
  </si>
  <si>
    <t>CORPORACION FINANCIERA NACIONAL -CORFINA-</t>
  </si>
  <si>
    <t>SERVICIOS DE INFORMATICA Y SISTEMAS DE COMPUTO</t>
  </si>
  <si>
    <t>OTRAS COMISIONES Y GASTOS BANCARIOS</t>
  </si>
  <si>
    <t>IMPUESTOS DERECHOS Y TASAS</t>
  </si>
  <si>
    <t>SERVICIOS DE ATENCION Y PROTOCOLO</t>
  </si>
  <si>
    <t>OTROS SERVICIOS NO PERSONALES</t>
  </si>
  <si>
    <t>ALIMENTOS PARA PERSONAS</t>
  </si>
  <si>
    <t>PAPEL DE ESCRITORIO</t>
  </si>
  <si>
    <t>"PAPELES COMERCIALES, CARTONES Y OTROS"</t>
  </si>
  <si>
    <t>PRODUCTOS DE PAPEL O CARTON</t>
  </si>
  <si>
    <t>PRODUCTOS DE ARTES GRAFICAS</t>
  </si>
  <si>
    <t>"LIBROS, REVISTAS Y PERIODICOS"</t>
  </si>
  <si>
    <t>ESPECIES TIMBRADAS Y VALORES</t>
  </si>
  <si>
    <t>ARTICULOS DE CAUCHO</t>
  </si>
  <si>
    <t>ELEMENTOS COMPUESTOS QUIMICOS</t>
  </si>
  <si>
    <t>COMBUSTIBLES Y LUBRICANTES</t>
  </si>
  <si>
    <t>"INSECTICIDAS, FUMIGANTES Y SIMILARES"</t>
  </si>
  <si>
    <t>PRODUCTOS MEDICINALES Y FARMACEUTICOS</t>
  </si>
  <si>
    <t>"TINTES, PINTURAS Y COLORANTES"</t>
  </si>
  <si>
    <t>"PRODUCTOS PLASTICOS, NYLON, VINIL Y P.V.C."</t>
  </si>
  <si>
    <t>PRODUCTOS DE METAL</t>
  </si>
  <si>
    <t>ESTRUCTURAS METALICAS ACABADAS</t>
  </si>
  <si>
    <t>HERRAMIENTAS MENORES</t>
  </si>
  <si>
    <t>UTILES DE OFICINA</t>
  </si>
  <si>
    <t>UTILES DE LIMPIEZA Y PRODUCTOS SANITARIOS</t>
  </si>
  <si>
    <t>UTILES DE COCINA Y COMEDOR</t>
  </si>
  <si>
    <t>"UTILES, ACCESORIOS Y MATERIALES ELECTRICOS"</t>
  </si>
  <si>
    <t>ACCESORIOS Y REPUESTOS EN GENERAL</t>
  </si>
  <si>
    <t>OTROS MATERIALES Y SUMINISTROS</t>
  </si>
  <si>
    <t>AYUDA PARA FUNERALES</t>
  </si>
  <si>
    <t>INDEMNIZACIONES AL PERSONAL</t>
  </si>
  <si>
    <t>VACACIONES PAGADAS POR RETIRO</t>
  </si>
  <si>
    <t>OTRAS TRANSFERENCIAS A PERSONAS</t>
  </si>
  <si>
    <t>CUOTA SOSTENIMIENTO SUPERINTENDENCIA DE BANCOS</t>
  </si>
  <si>
    <t>000</t>
  </si>
  <si>
    <t>VIATICOS EN EL INTERIOR</t>
  </si>
  <si>
    <t>ARRENDAMIENTO DE MEDIOS DE TRANSPORTE</t>
  </si>
  <si>
    <t>PRIMAS Y GASTOS DE SEGUROS Y FIANZAS</t>
  </si>
  <si>
    <t>LLANTAS Y NEUMATICOS</t>
  </si>
  <si>
    <t>TRANSFERENCIAS A EMPRESAS PRIVADAS</t>
  </si>
  <si>
    <t>IMPUESTOS DIRECTOS</t>
  </si>
  <si>
    <t>11</t>
  </si>
  <si>
    <t>22110621</t>
  </si>
  <si>
    <t>CORPORACION FINANCIERA NACIONAL</t>
  </si>
  <si>
    <t>001</t>
  </si>
  <si>
    <t>DIRECCION Y COORDINACION</t>
  </si>
  <si>
    <t>PROMOCION Y VENTA DE ACTIVOS EXTRAORDINARIOS</t>
  </si>
  <si>
    <t>TOTAL 11 00 000 001 000 DIRECCION Y COORDINACION</t>
  </si>
  <si>
    <t>002</t>
  </si>
  <si>
    <t>TOTAL 11 00 000 SIN PROYECTO</t>
  </si>
  <si>
    <t>TOTAL 11 00 SIN PROGRAMA</t>
  </si>
  <si>
    <t xml:space="preserve">                                                                   TOTAL 11 00 000 002 000 PROMOCION Y VENTA DE ACTIVOS EXTRAORDINARIOS</t>
  </si>
  <si>
    <t>TOTAL  11 VENTA DE ACTIVOS EXTRAORDINARIOS</t>
  </si>
  <si>
    <t>99</t>
  </si>
  <si>
    <t>VENTA DE ACTIVOS EXTRAORDINARIOS</t>
  </si>
  <si>
    <t xml:space="preserve">               SIN PROGRAMA</t>
  </si>
  <si>
    <t xml:space="preserve">          SIN PROYECTO</t>
  </si>
  <si>
    <t>PARTIDAS NO ASIGNABLES A PROGRAMAS</t>
  </si>
  <si>
    <t>DEUDA PUBLICA</t>
  </si>
  <si>
    <t>AMORTIZACION DE PRESTAMOS DE LA ADMINISTRACION CENTRAL</t>
  </si>
  <si>
    <t>011-0101-032</t>
  </si>
  <si>
    <t>014-0101-032</t>
  </si>
  <si>
    <t>015-0101-032</t>
  </si>
  <si>
    <t>029-0101-032</t>
  </si>
  <si>
    <t>051-0101-032</t>
  </si>
  <si>
    <t>061-0101-032</t>
  </si>
  <si>
    <t>063-0101-032</t>
  </si>
  <si>
    <t>071-0101-032</t>
  </si>
  <si>
    <t>072-0101-032</t>
  </si>
  <si>
    <t>073-0101-032</t>
  </si>
  <si>
    <t>111-0101-032</t>
  </si>
  <si>
    <t>112-0101-032</t>
  </si>
  <si>
    <t>113-0101-032</t>
  </si>
  <si>
    <t>114-0101-032</t>
  </si>
  <si>
    <t>121-0101-032</t>
  </si>
  <si>
    <t>122-0101-032</t>
  </si>
  <si>
    <t>141-0101-032</t>
  </si>
  <si>
    <t>142-0101-032</t>
  </si>
  <si>
    <t>153-0101-032</t>
  </si>
  <si>
    <t>162-0101-032</t>
  </si>
  <si>
    <t>165-0101032</t>
  </si>
  <si>
    <t>168-0101-032</t>
  </si>
  <si>
    <t>171-0101-032</t>
  </si>
  <si>
    <t>174-0101-032</t>
  </si>
  <si>
    <t>183-0101-032</t>
  </si>
  <si>
    <t>184-0101-032</t>
  </si>
  <si>
    <t>185-0101-032</t>
  </si>
  <si>
    <t>186-0101-032</t>
  </si>
  <si>
    <t>194-0101-032</t>
  </si>
  <si>
    <t>195-0101-032</t>
  </si>
  <si>
    <t>196-0101-032</t>
  </si>
  <si>
    <t>199-0101-032</t>
  </si>
  <si>
    <t>211-0101-032</t>
  </si>
  <si>
    <t>241-0101-032</t>
  </si>
  <si>
    <t>242-0101-032</t>
  </si>
  <si>
    <t>243-0101-032</t>
  </si>
  <si>
    <t>244-0101-032</t>
  </si>
  <si>
    <t>245-0101-032</t>
  </si>
  <si>
    <t>247-0101-032</t>
  </si>
  <si>
    <t>254-0101-032</t>
  </si>
  <si>
    <t>261-0101-032</t>
  </si>
  <si>
    <t>262-0101-032</t>
  </si>
  <si>
    <t>264-0101-032</t>
  </si>
  <si>
    <t>266-0101-032</t>
  </si>
  <si>
    <t>267-0101-032</t>
  </si>
  <si>
    <t>268-0101-032</t>
  </si>
  <si>
    <t>283-0101-032</t>
  </si>
  <si>
    <t>284-0101-032</t>
  </si>
  <si>
    <t>286-0101-032</t>
  </si>
  <si>
    <t>291-0101-032</t>
  </si>
  <si>
    <t>292-0101-032</t>
  </si>
  <si>
    <t>296-0101-032</t>
  </si>
  <si>
    <t>297-0101-032</t>
  </si>
  <si>
    <t>298-0101-032</t>
  </si>
  <si>
    <t>299-0101-032</t>
  </si>
  <si>
    <t>411-0101-031</t>
  </si>
  <si>
    <t>413-0101-031</t>
  </si>
  <si>
    <t>415-0101-031</t>
  </si>
  <si>
    <t>419-0101-031</t>
  </si>
  <si>
    <t>455-0101-031</t>
  </si>
  <si>
    <t>133-0101-032</t>
  </si>
  <si>
    <t>155-0101-032</t>
  </si>
  <si>
    <t>191-0101-032</t>
  </si>
  <si>
    <t>253-0101-032</t>
  </si>
  <si>
    <t>437-0101-032</t>
  </si>
  <si>
    <t>811-0101-031</t>
  </si>
  <si>
    <t>752-0101-031</t>
  </si>
  <si>
    <t>752-0101-032</t>
  </si>
  <si>
    <t>752-0101-033</t>
  </si>
  <si>
    <t>TOTAL 99 00 000 SIN PROYECTO</t>
  </si>
  <si>
    <t>TOTAL 99 00 SIN PROGRAMA</t>
  </si>
  <si>
    <t>TOTAL 99 00 000 001 000 DEUDA PUBLICA</t>
  </si>
  <si>
    <t>TOTAL  99  PARTIDAS NO ASIGNABLES A PROGRAMAS</t>
  </si>
  <si>
    <t>TOTAL 22110621 CORPORACION FINANCIERA NACIONAL -CORFINA-</t>
  </si>
  <si>
    <t>INGRESOS DE OPERACIÓN</t>
  </si>
  <si>
    <t>Venta de Servicios</t>
  </si>
  <si>
    <t>Otros Servicios</t>
  </si>
  <si>
    <t>RENTAS DE LA PROPIEDAD</t>
  </si>
  <si>
    <t>INTERESES</t>
  </si>
  <si>
    <t>Por Depósitos</t>
  </si>
  <si>
    <t>Por Depósitos Internos</t>
  </si>
  <si>
    <t>Por Títulos y Valores</t>
  </si>
  <si>
    <t>Por Títulos y Valores Internos</t>
  </si>
  <si>
    <t>RECURSOS PROPIOS DE CAPITAL</t>
  </si>
  <si>
    <t>Venta y/o Desincorporación  de Tierras y Terrenos</t>
  </si>
  <si>
    <t>Venta de Tierras y Terrenos</t>
  </si>
  <si>
    <t>RECUPERACION DE PRESTAMOS A LARGO PLAZO</t>
  </si>
  <si>
    <t>Del Sector Privado</t>
  </si>
  <si>
    <t>DISMINUCION DE OTROS ACTIVOS FINANCIEROS</t>
  </si>
  <si>
    <t>Disminución de Disponibilidades</t>
  </si>
  <si>
    <t>Disminución de Caja y Bancos</t>
  </si>
  <si>
    <t>Codigo</t>
  </si>
  <si>
    <t>Por préstamos internos</t>
  </si>
  <si>
    <t>Dividendos y/o Utilidades</t>
  </si>
  <si>
    <t>Del sector público financiero</t>
  </si>
  <si>
    <t>INGRESOS CORRIENTES</t>
  </si>
  <si>
    <t>RECURSOS DE CAPITAL</t>
  </si>
  <si>
    <t>FUENTES FINANCIERAS</t>
  </si>
  <si>
    <t xml:space="preserve">                                                               RESUMEN</t>
  </si>
  <si>
    <t>% Devengado</t>
  </si>
  <si>
    <t xml:space="preserve">  Otros servicios</t>
  </si>
  <si>
    <t xml:space="preserve">  Comisiones Fideicomiso de Reconstrucción Nacional</t>
  </si>
  <si>
    <t xml:space="preserve">  Comisiones Fondo de Forest. y Reforestación</t>
  </si>
  <si>
    <t xml:space="preserve">  Comisiones Fideicomiso Banoro-Crédito Hipotecario Nacional</t>
  </si>
  <si>
    <t xml:space="preserve">  RENTAS DE LA PROPIEDAD</t>
  </si>
  <si>
    <t xml:space="preserve">  Intereses</t>
  </si>
  <si>
    <t xml:space="preserve">  Por préstamos internos</t>
  </si>
  <si>
    <t xml:space="preserve">  Intereses Venta de Activos Extraordinarios por Abonos</t>
  </si>
  <si>
    <t xml:space="preserve">  Por depósitos</t>
  </si>
  <si>
    <t xml:space="preserve"> Intereses Depósitos Monetarios Bancos Privados</t>
  </si>
  <si>
    <t xml:space="preserve">  Por títulos y valores</t>
  </si>
  <si>
    <t xml:space="preserve">  Inversiones CORFINA</t>
  </si>
  <si>
    <t xml:space="preserve">  Acciones Banco Latinoamericano de Exportaciones -BLADEX-</t>
  </si>
  <si>
    <t xml:space="preserve">  Venta y/o desincorporación de activos fijos</t>
  </si>
  <si>
    <t xml:space="preserve">  Venta de Tierras y Terrenos</t>
  </si>
  <si>
    <t xml:space="preserve">  Venta de Activos Extraordinarios</t>
  </si>
  <si>
    <t xml:space="preserve">  RECUPERACION  DE  PRESTAMOS A LARGO PLAZO </t>
  </si>
  <si>
    <t xml:space="preserve">  Del Sector Privado</t>
  </si>
  <si>
    <t xml:space="preserve">  Recuperación Venta de Activos Extraordinarios por Abonos</t>
  </si>
  <si>
    <t xml:space="preserve">  DISMINUCION DE OTROS ACTIVOS FINANCIEROS</t>
  </si>
  <si>
    <t xml:space="preserve">  Disminución de Disponibilidades</t>
  </si>
  <si>
    <t xml:space="preserve">  Disminución de caja y bancos</t>
  </si>
  <si>
    <t xml:space="preserve">  Saldo de Caja Fondos Propios CORFINA</t>
  </si>
  <si>
    <t>1.1.0.0.0.0.0</t>
  </si>
  <si>
    <t>1.1.5.0.0.0.0</t>
  </si>
  <si>
    <t>1.1.5.2.0.0.0</t>
  </si>
  <si>
    <t>1.1.5.2.1.0.0</t>
  </si>
  <si>
    <t>1.1.6.0.0.0.0</t>
  </si>
  <si>
    <t>1.1.6.1.0.0.0</t>
  </si>
  <si>
    <t>1.1.6.1.1.0.0</t>
  </si>
  <si>
    <t>1.1.6.1.3.0.0</t>
  </si>
  <si>
    <t>1.1.6.1.4.0.0</t>
  </si>
  <si>
    <t>1.1.6.2.0.0.0</t>
  </si>
  <si>
    <t>1.2.0.0.0.0.0</t>
  </si>
  <si>
    <t>1.2.2.0.0.0.0</t>
  </si>
  <si>
    <t>1.2.2.1.0.0.0</t>
  </si>
  <si>
    <t>1.2.2.1.2.0.0</t>
  </si>
  <si>
    <t>1.2.3.3.0.0.0</t>
  </si>
  <si>
    <t>1.2.3.3.1.0.0</t>
  </si>
  <si>
    <t>1.3.0.0.0.0.0</t>
  </si>
  <si>
    <t>1.3.1.5.0.0.0</t>
  </si>
  <si>
    <t>1.3.1.5.1.0.0</t>
  </si>
  <si>
    <t>1.3.1.5.1.1.0</t>
  </si>
  <si>
    <t xml:space="preserve">2.1.0.0.0.0.0  </t>
  </si>
  <si>
    <t xml:space="preserve">  Gastos Corrientes</t>
  </si>
  <si>
    <t xml:space="preserve">2.1.2.0.0.0.0  </t>
  </si>
  <si>
    <t xml:space="preserve"> Gastos de Operación</t>
  </si>
  <si>
    <t xml:space="preserve">2.1.2.1.0.0.0    </t>
  </si>
  <si>
    <t xml:space="preserve">  Remuneraciones</t>
  </si>
  <si>
    <t xml:space="preserve">2.1.2.1.1.0.0    </t>
  </si>
  <si>
    <t xml:space="preserve">  Sueldos y Salarios</t>
  </si>
  <si>
    <t xml:space="preserve">2.1.2.1.2.0.0    </t>
  </si>
  <si>
    <t xml:space="preserve">  Aportes Patronales</t>
  </si>
  <si>
    <t xml:space="preserve">2.1.2.1.3.0.0    </t>
  </si>
  <si>
    <t xml:space="preserve">  Dietas y Gastos de Representación</t>
  </si>
  <si>
    <t xml:space="preserve">2.1.2.1.4.0.0    </t>
  </si>
  <si>
    <t xml:space="preserve"> Otras Prestaciones relacionadas con salarios</t>
  </si>
  <si>
    <t xml:space="preserve">2.1.2.2.0.0.0    </t>
  </si>
  <si>
    <t xml:space="preserve">  Bienes y Servicios</t>
  </si>
  <si>
    <t xml:space="preserve">2.1.2.2.1.0.0    </t>
  </si>
  <si>
    <t xml:space="preserve">  Servicios no Personales</t>
  </si>
  <si>
    <t xml:space="preserve">2.1.2.2.2.0.0     </t>
  </si>
  <si>
    <t xml:space="preserve">  Materiales y Suministros</t>
  </si>
  <si>
    <t xml:space="preserve">2.1.2.3.0.0.0    </t>
  </si>
  <si>
    <t xml:space="preserve">  Impuestos Indirectos</t>
  </si>
  <si>
    <t xml:space="preserve">2.1.5.0.0.0.0    </t>
  </si>
  <si>
    <t xml:space="preserve">   Impuestos Directos</t>
  </si>
  <si>
    <t xml:space="preserve">2.1.7.0.0.0.0    </t>
  </si>
  <si>
    <t xml:space="preserve">  Transferencias Corrientes</t>
  </si>
  <si>
    <t xml:space="preserve">2.1.7.1.0.0.0    </t>
  </si>
  <si>
    <t xml:space="preserve">  Al Sector Privado</t>
  </si>
  <si>
    <t xml:space="preserve">2.1.7.2.0.0.0    </t>
  </si>
  <si>
    <t xml:space="preserve">  Al Sector Público</t>
  </si>
  <si>
    <t xml:space="preserve">2.3.0.0.0.0.0    </t>
  </si>
  <si>
    <t xml:space="preserve">  Aplicaciones Financieras</t>
  </si>
  <si>
    <t xml:space="preserve">2.3.2.0.0.0.0   </t>
  </si>
  <si>
    <t xml:space="preserve"> Amortización de la Deuda y Disminución</t>
  </si>
  <si>
    <t xml:space="preserve">2.3.2.6.0.0.0   </t>
  </si>
  <si>
    <t xml:space="preserve">  Amortizaciones de Préstamos a Largo Plazo</t>
  </si>
  <si>
    <t>2.  GASTOS</t>
  </si>
  <si>
    <t>SIN RESULTADO</t>
  </si>
  <si>
    <t xml:space="preserve">          001                    000</t>
  </si>
  <si>
    <t>Metros cuadrados</t>
  </si>
  <si>
    <t>Dirección y Coordinación</t>
  </si>
  <si>
    <t>Venta de Activos Extraordinarios</t>
  </si>
  <si>
    <t>Personas individuales y jurídicas</t>
  </si>
  <si>
    <t>beneficiadas con la venta de activos</t>
  </si>
  <si>
    <t>extraordinarios</t>
  </si>
  <si>
    <t>Personas</t>
  </si>
  <si>
    <t>DESARROLLO ECONOMICO</t>
  </si>
  <si>
    <t>Personas beneficiadas con la venta de los activos extraordinarios</t>
  </si>
  <si>
    <t>Documentos Legales</t>
  </si>
  <si>
    <t>Del mes de mayo al  mes de agostol de 2014</t>
  </si>
  <si>
    <t>No se ha promocionado la venta de la planta ExCelgusa derivado de demandas interpuestas al activo extraordinario,.</t>
  </si>
  <si>
    <t>Del 1 de enero al 31 de agosto de 2014</t>
  </si>
  <si>
    <t>Del 1 de enero al 31 de agosto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</si>
</sst>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h\:mm\.ss\ "/>
    <numFmt numFmtId="165" formatCode="0_);\(0\)"/>
    <numFmt numFmtId="166" formatCode="#,##0.0"/>
    <numFmt numFmtId="167" formatCode="0.0%"/>
    <numFmt numFmtId="168" formatCode="_(* #,##0_);_(* \(#,##0\);_(* &quot;-&quot;??_);_(@_)"/>
    <numFmt numFmtId="169" formatCode="_(* #,##0.0_);_(* \(#,##0.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double"/>
      <sz val="11"/>
      <color indexed="8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u/>
      <sz val="8"/>
      <color indexed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u val="singleAccounting"/>
      <sz val="8"/>
      <name val="Times New Roman"/>
      <family val="1"/>
    </font>
    <font>
      <b/>
      <u val="singleAccounting"/>
      <sz val="8"/>
      <name val="Times New Roman"/>
      <family val="1"/>
    </font>
    <font>
      <u val="singleAccounting"/>
      <sz val="8"/>
      <color indexed="8"/>
      <name val="Times New Roman"/>
      <family val="1"/>
    </font>
    <font>
      <b/>
      <u val="singleAccounting"/>
      <sz val="8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u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b/>
      <u/>
      <sz val="11"/>
      <color indexed="8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" fillId="0" borderId="0">
      <alignment vertical="top"/>
    </xf>
    <xf numFmtId="43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</cellStyleXfs>
  <cellXfs count="4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2" borderId="0" xfId="1" applyFont="1" applyFill="1">
      <alignment vertical="top"/>
    </xf>
    <xf numFmtId="0" fontId="1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vertical="top" readingOrder="1"/>
    </xf>
    <xf numFmtId="0" fontId="2" fillId="2" borderId="0" xfId="1" applyFont="1" applyFill="1" applyAlignment="1">
      <alignment vertical="top" wrapText="1" readingOrder="1"/>
    </xf>
    <xf numFmtId="0" fontId="2" fillId="2" borderId="0" xfId="1" applyFont="1" applyFill="1" applyAlignment="1">
      <alignment horizontal="left" vertical="top" wrapText="1" readingOrder="1"/>
    </xf>
    <xf numFmtId="14" fontId="2" fillId="2" borderId="0" xfId="1" applyNumberFormat="1" applyFont="1" applyFill="1" applyAlignment="1">
      <alignment horizontal="left" vertical="top" wrapText="1"/>
    </xf>
    <xf numFmtId="164" fontId="2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vertical="top" wrapText="1"/>
    </xf>
    <xf numFmtId="0" fontId="2" fillId="2" borderId="0" xfId="1" applyFont="1" applyFill="1" applyBorder="1">
      <alignment vertical="top"/>
    </xf>
    <xf numFmtId="165" fontId="1" fillId="2" borderId="0" xfId="1" applyNumberFormat="1" applyFont="1" applyFill="1" applyAlignment="1">
      <alignment horizontal="center" vertical="top" wrapText="1"/>
    </xf>
    <xf numFmtId="4" fontId="1" fillId="2" borderId="0" xfId="1" applyNumberFormat="1" applyFont="1" applyFill="1" applyAlignment="1">
      <alignment horizontal="right" vertical="top" wrapText="1"/>
    </xf>
    <xf numFmtId="0" fontId="1" fillId="2" borderId="4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vertical="top" wrapText="1" readingOrder="1"/>
    </xf>
    <xf numFmtId="4" fontId="1" fillId="2" borderId="0" xfId="1" applyNumberFormat="1" applyFont="1" applyFill="1" applyAlignment="1">
      <alignment vertical="top" wrapText="1"/>
    </xf>
    <xf numFmtId="0" fontId="1" fillId="2" borderId="0" xfId="1" applyFont="1" applyFill="1" applyBorder="1">
      <alignment vertical="top"/>
    </xf>
    <xf numFmtId="165" fontId="1" fillId="2" borderId="0" xfId="1" applyNumberFormat="1" applyFont="1" applyFill="1" applyBorder="1" applyAlignment="1">
      <alignment vertical="top" wrapText="1"/>
    </xf>
    <xf numFmtId="0" fontId="1" fillId="2" borderId="0" xfId="1" applyFont="1" applyFill="1" applyAlignment="1">
      <alignment vertical="top" wrapText="1" readingOrder="1"/>
    </xf>
    <xf numFmtId="0" fontId="1" fillId="2" borderId="0" xfId="1" applyFont="1" applyFill="1" applyBorder="1" applyAlignment="1">
      <alignment vertical="top" wrapText="1" readingOrder="1"/>
    </xf>
    <xf numFmtId="0" fontId="2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top" wrapText="1" readingOrder="1"/>
    </xf>
    <xf numFmtId="0" fontId="1" fillId="3" borderId="0" xfId="1" applyFont="1" applyFill="1">
      <alignment vertical="top"/>
    </xf>
    <xf numFmtId="0" fontId="1" fillId="2" borderId="0" xfId="1" applyFont="1" applyFill="1" applyAlignment="1">
      <alignment vertical="top" wrapText="1"/>
    </xf>
    <xf numFmtId="4" fontId="2" fillId="2" borderId="0" xfId="1" applyNumberFormat="1" applyFont="1" applyFill="1" applyAlignment="1">
      <alignment vertical="top" wrapText="1"/>
    </xf>
    <xf numFmtId="4" fontId="2" fillId="2" borderId="0" xfId="1" applyNumberFormat="1" applyFont="1" applyFill="1" applyAlignment="1">
      <alignment horizontal="right" vertical="top" wrapText="1"/>
    </xf>
    <xf numFmtId="0" fontId="1" fillId="0" borderId="0" xfId="1" applyFont="1">
      <alignment vertical="top"/>
    </xf>
    <xf numFmtId="0" fontId="1" fillId="0" borderId="0" xfId="1" applyFont="1" applyAlignment="1">
      <alignment vertical="top"/>
    </xf>
    <xf numFmtId="0" fontId="2" fillId="2" borderId="0" xfId="1" applyFont="1" applyFill="1" applyAlignment="1">
      <alignment horizontal="center" vertical="top"/>
    </xf>
    <xf numFmtId="0" fontId="1" fillId="2" borderId="0" xfId="1" applyFont="1" applyFill="1" applyAlignment="1">
      <alignment vertical="top"/>
    </xf>
    <xf numFmtId="0" fontId="2" fillId="2" borderId="0" xfId="1" applyFont="1" applyFill="1" applyAlignment="1">
      <alignment horizontal="left" vertical="top" readingOrder="1"/>
    </xf>
    <xf numFmtId="0" fontId="1" fillId="2" borderId="4" xfId="1" applyFont="1" applyFill="1" applyBorder="1">
      <alignment vertical="top"/>
    </xf>
    <xf numFmtId="4" fontId="1" fillId="2" borderId="0" xfId="1" applyNumberFormat="1" applyFont="1" applyFill="1">
      <alignment vertical="top"/>
    </xf>
    <xf numFmtId="4" fontId="5" fillId="2" borderId="0" xfId="1" applyNumberFormat="1" applyFont="1" applyFill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1" applyFont="1" applyFill="1" applyAlignment="1">
      <alignment vertical="center"/>
    </xf>
    <xf numFmtId="0" fontId="2" fillId="2" borderId="24" xfId="1" applyFont="1" applyFill="1" applyBorder="1" applyAlignment="1">
      <alignment vertical="center" wrapText="1" readingOrder="1"/>
    </xf>
    <xf numFmtId="0" fontId="2" fillId="2" borderId="24" xfId="1" applyFont="1" applyFill="1" applyBorder="1" applyAlignment="1">
      <alignment horizontal="center" vertical="center" wrapText="1" readingOrder="1"/>
    </xf>
    <xf numFmtId="0" fontId="1" fillId="2" borderId="24" xfId="1" applyFont="1" applyFill="1" applyBorder="1" applyAlignment="1">
      <alignment vertical="center" wrapText="1" readingOrder="1"/>
    </xf>
    <xf numFmtId="0" fontId="1" fillId="2" borderId="4" xfId="1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 vertical="top"/>
    </xf>
    <xf numFmtId="0" fontId="1" fillId="2" borderId="0" xfId="1" applyFont="1" applyFill="1" applyAlignment="1">
      <alignment horizontal="left" vertical="top"/>
    </xf>
    <xf numFmtId="0" fontId="1" fillId="5" borderId="0" xfId="0" applyFont="1" applyFill="1"/>
    <xf numFmtId="0" fontId="2" fillId="5" borderId="0" xfId="0" applyFont="1" applyFill="1" applyAlignment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vertical="top" wrapText="1"/>
    </xf>
    <xf numFmtId="0" fontId="2" fillId="5" borderId="0" xfId="0" applyFont="1" applyFill="1"/>
    <xf numFmtId="0" fontId="1" fillId="5" borderId="4" xfId="0" applyFont="1" applyFill="1" applyBorder="1" applyAlignment="1"/>
    <xf numFmtId="0" fontId="1" fillId="5" borderId="23" xfId="0" applyFont="1" applyFill="1" applyBorder="1" applyAlignment="1"/>
    <xf numFmtId="0" fontId="1" fillId="5" borderId="0" xfId="1" applyFont="1" applyFill="1" applyAlignment="1">
      <alignment horizontal="left" vertical="top"/>
    </xf>
    <xf numFmtId="0" fontId="1" fillId="5" borderId="0" xfId="0" applyFont="1" applyFill="1" applyBorder="1" applyAlignment="1"/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49" fontId="2" fillId="5" borderId="0" xfId="0" applyNumberFormat="1" applyFont="1" applyFill="1"/>
    <xf numFmtId="49" fontId="1" fillId="5" borderId="0" xfId="0" applyNumberFormat="1" applyFont="1" applyFill="1"/>
    <xf numFmtId="49" fontId="1" fillId="5" borderId="0" xfId="0" applyNumberFormat="1" applyFont="1" applyFill="1" applyAlignment="1"/>
    <xf numFmtId="49" fontId="1" fillId="5" borderId="0" xfId="0" applyNumberFormat="1" applyFont="1" applyFill="1" applyAlignment="1">
      <alignment horizontal="center"/>
    </xf>
    <xf numFmtId="166" fontId="1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/>
    <xf numFmtId="49" fontId="2" fillId="5" borderId="25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9" fontId="2" fillId="5" borderId="26" xfId="0" applyNumberFormat="1" applyFont="1" applyFill="1" applyBorder="1" applyAlignment="1">
      <alignment horizontal="center"/>
    </xf>
    <xf numFmtId="49" fontId="2" fillId="5" borderId="28" xfId="0" applyNumberFormat="1" applyFont="1" applyFill="1" applyBorder="1" applyAlignment="1">
      <alignment horizontal="center"/>
    </xf>
    <xf numFmtId="0" fontId="1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166" fontId="5" fillId="5" borderId="7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vertical="center"/>
    </xf>
    <xf numFmtId="4" fontId="1" fillId="5" borderId="7" xfId="0" applyNumberFormat="1" applyFont="1" applyFill="1" applyBorder="1" applyAlignment="1">
      <alignment horizontal="right"/>
    </xf>
    <xf numFmtId="4" fontId="1" fillId="5" borderId="29" xfId="0" applyNumberFormat="1" applyFont="1" applyFill="1" applyBorder="1" applyAlignment="1">
      <alignment horizontal="right"/>
    </xf>
    <xf numFmtId="0" fontId="1" fillId="5" borderId="23" xfId="0" applyFont="1" applyFill="1" applyBorder="1"/>
    <xf numFmtId="4" fontId="1" fillId="5" borderId="30" xfId="0" applyNumberFormat="1" applyFont="1" applyFill="1" applyBorder="1" applyAlignment="1">
      <alignment horizontal="right"/>
    </xf>
    <xf numFmtId="4" fontId="1" fillId="5" borderId="31" xfId="0" applyNumberFormat="1" applyFont="1" applyFill="1" applyBorder="1" applyAlignment="1">
      <alignment horizontal="right"/>
    </xf>
    <xf numFmtId="0" fontId="1" fillId="5" borderId="0" xfId="0" applyFont="1" applyFill="1" applyAlignment="1"/>
    <xf numFmtId="0" fontId="1" fillId="5" borderId="0" xfId="0" applyFont="1" applyFill="1" applyAlignment="1">
      <alignment horizontal="centerContinuous"/>
    </xf>
    <xf numFmtId="0" fontId="1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10" xfId="0" applyFont="1" applyFill="1" applyBorder="1"/>
    <xf numFmtId="0" fontId="2" fillId="5" borderId="6" xfId="0" applyFont="1" applyFill="1" applyBorder="1"/>
    <xf numFmtId="0" fontId="1" fillId="5" borderId="6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1" fillId="5" borderId="6" xfId="0" applyFont="1" applyFill="1" applyBorder="1" applyAlignment="1"/>
    <xf numFmtId="0" fontId="1" fillId="5" borderId="5" xfId="0" applyFont="1" applyFill="1" applyBorder="1" applyAlignment="1"/>
    <xf numFmtId="0" fontId="1" fillId="5" borderId="0" xfId="0" applyFont="1" applyFill="1" applyBorder="1" applyAlignment="1">
      <alignment horizontal="left"/>
    </xf>
    <xf numFmtId="0" fontId="1" fillId="5" borderId="33" xfId="0" applyFont="1" applyFill="1" applyBorder="1" applyAlignment="1"/>
    <xf numFmtId="0" fontId="1" fillId="5" borderId="0" xfId="1" applyFont="1" applyFill="1">
      <alignment vertical="top"/>
    </xf>
    <xf numFmtId="0" fontId="1" fillId="5" borderId="0" xfId="1" applyFont="1" applyFill="1" applyAlignment="1">
      <alignment vertical="top"/>
    </xf>
    <xf numFmtId="0" fontId="2" fillId="5" borderId="0" xfId="1" applyFont="1" applyFill="1" applyAlignment="1">
      <alignment vertical="top" wrapText="1" readingOrder="1"/>
    </xf>
    <xf numFmtId="0" fontId="1" fillId="5" borderId="0" xfId="1" applyFont="1" applyFill="1" applyAlignment="1">
      <alignment vertical="top" wrapText="1"/>
    </xf>
    <xf numFmtId="0" fontId="2" fillId="5" borderId="0" xfId="1" applyFont="1" applyFill="1" applyAlignment="1">
      <alignment horizontal="left" vertical="top" wrapText="1" readingOrder="1"/>
    </xf>
    <xf numFmtId="0" fontId="2" fillId="5" borderId="0" xfId="1" applyFont="1" applyFill="1" applyAlignment="1">
      <alignment horizontal="left" vertical="top" wrapText="1"/>
    </xf>
    <xf numFmtId="0" fontId="1" fillId="5" borderId="0" xfId="0" applyFont="1" applyFill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center"/>
    </xf>
    <xf numFmtId="4" fontId="1" fillId="5" borderId="0" xfId="0" applyNumberFormat="1" applyFont="1" applyFill="1" applyAlignment="1">
      <alignment horizontal="right"/>
    </xf>
    <xf numFmtId="166" fontId="1" fillId="2" borderId="0" xfId="1" applyNumberFormat="1" applyFont="1" applyFill="1">
      <alignment vertical="top"/>
    </xf>
    <xf numFmtId="166" fontId="2" fillId="2" borderId="0" xfId="1" applyNumberFormat="1" applyFont="1" applyFill="1" applyAlignment="1">
      <alignment vertical="top" wrapText="1"/>
    </xf>
    <xf numFmtId="4" fontId="1" fillId="5" borderId="0" xfId="1" applyNumberFormat="1" applyFont="1" applyFill="1" applyAlignment="1">
      <alignment horizontal="right" vertical="top" wrapText="1"/>
    </xf>
    <xf numFmtId="4" fontId="1" fillId="5" borderId="0" xfId="1" applyNumberFormat="1" applyFont="1" applyFill="1" applyAlignment="1">
      <alignment vertical="top" wrapText="1"/>
    </xf>
    <xf numFmtId="166" fontId="1" fillId="5" borderId="0" xfId="1" applyNumberFormat="1" applyFont="1" applyFill="1" applyAlignment="1">
      <alignment vertical="top" wrapText="1"/>
    </xf>
    <xf numFmtId="4" fontId="1" fillId="5" borderId="0" xfId="1" applyNumberFormat="1" applyFont="1" applyFill="1" applyBorder="1" applyAlignment="1">
      <alignment vertical="top" wrapText="1"/>
    </xf>
    <xf numFmtId="166" fontId="1" fillId="5" borderId="0" xfId="1" applyNumberFormat="1" applyFont="1" applyFill="1" applyBorder="1" applyAlignment="1">
      <alignment vertical="top" wrapText="1"/>
    </xf>
    <xf numFmtId="166" fontId="5" fillId="2" borderId="0" xfId="1" applyNumberFormat="1" applyFont="1" applyFill="1">
      <alignment vertical="top"/>
    </xf>
    <xf numFmtId="166" fontId="1" fillId="2" borderId="0" xfId="1" applyNumberFormat="1" applyFont="1" applyFill="1" applyAlignment="1">
      <alignment vertical="top" wrapText="1" readingOrder="1"/>
    </xf>
    <xf numFmtId="49" fontId="1" fillId="5" borderId="33" xfId="0" quotePrefix="1" applyNumberFormat="1" applyFont="1" applyFill="1" applyBorder="1" applyAlignment="1"/>
    <xf numFmtId="49" fontId="1" fillId="5" borderId="0" xfId="0" quotePrefix="1" applyNumberFormat="1" applyFont="1" applyFill="1" applyBorder="1" applyAlignment="1">
      <alignment horizontal="left"/>
    </xf>
    <xf numFmtId="49" fontId="1" fillId="5" borderId="0" xfId="0" quotePrefix="1" applyNumberFormat="1" applyFont="1" applyFill="1"/>
    <xf numFmtId="49" fontId="1" fillId="5" borderId="0" xfId="0" quotePrefix="1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left"/>
    </xf>
    <xf numFmtId="49" fontId="1" fillId="5" borderId="0" xfId="0" quotePrefix="1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center" vertical="top"/>
    </xf>
    <xf numFmtId="49" fontId="1" fillId="5" borderId="0" xfId="0" applyNumberFormat="1" applyFont="1" applyFill="1" applyAlignment="1">
      <alignment wrapText="1"/>
    </xf>
    <xf numFmtId="0" fontId="1" fillId="5" borderId="8" xfId="0" applyNumberFormat="1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3" fontId="8" fillId="0" borderId="0" xfId="2" applyFont="1" applyBorder="1"/>
    <xf numFmtId="2" fontId="8" fillId="0" borderId="0" xfId="2" applyNumberFormat="1" applyFont="1" applyBorder="1"/>
    <xf numFmtId="168" fontId="8" fillId="0" borderId="0" xfId="2" applyNumberFormat="1" applyFont="1" applyBorder="1"/>
    <xf numFmtId="4" fontId="1" fillId="5" borderId="22" xfId="0" applyNumberFormat="1" applyFont="1" applyFill="1" applyBorder="1" applyAlignment="1">
      <alignment horizontal="right"/>
    </xf>
    <xf numFmtId="43" fontId="8" fillId="0" borderId="22" xfId="2" applyFont="1" applyBorder="1"/>
    <xf numFmtId="0" fontId="9" fillId="0" borderId="0" xfId="0" applyFont="1" applyBorder="1"/>
    <xf numFmtId="43" fontId="9" fillId="0" borderId="0" xfId="2" applyFont="1" applyBorder="1"/>
    <xf numFmtId="43" fontId="2" fillId="5" borderId="0" xfId="0" applyNumberFormat="1" applyFont="1" applyFill="1"/>
    <xf numFmtId="4" fontId="2" fillId="5" borderId="0" xfId="0" applyNumberFormat="1" applyFont="1" applyFill="1" applyAlignment="1">
      <alignment horizontal="right"/>
    </xf>
    <xf numFmtId="2" fontId="8" fillId="0" borderId="22" xfId="2" applyNumberFormat="1" applyFont="1" applyBorder="1"/>
    <xf numFmtId="0" fontId="9" fillId="0" borderId="0" xfId="0" applyFont="1" applyBorder="1" applyAlignment="1">
      <alignment horizontal="center"/>
    </xf>
    <xf numFmtId="4" fontId="1" fillId="5" borderId="0" xfId="0" applyNumberFormat="1" applyFont="1" applyFill="1" applyBorder="1" applyAlignment="1">
      <alignment horizontal="right"/>
    </xf>
    <xf numFmtId="0" fontId="13" fillId="0" borderId="0" xfId="0" applyFont="1" applyBorder="1"/>
    <xf numFmtId="0" fontId="14" fillId="0" borderId="0" xfId="0" applyFont="1" applyBorder="1"/>
    <xf numFmtId="49" fontId="15" fillId="5" borderId="0" xfId="0" applyNumberFormat="1" applyFont="1" applyFill="1"/>
    <xf numFmtId="49" fontId="1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49" fontId="2" fillId="5" borderId="0" xfId="0" applyNumberFormat="1" applyFont="1" applyFill="1" applyAlignment="1">
      <alignment horizontal="center"/>
    </xf>
    <xf numFmtId="43" fontId="10" fillId="0" borderId="34" xfId="2" applyFont="1" applyBorder="1"/>
    <xf numFmtId="4" fontId="18" fillId="5" borderId="34" xfId="0" applyNumberFormat="1" applyFont="1" applyFill="1" applyBorder="1" applyAlignment="1">
      <alignment horizontal="right"/>
    </xf>
    <xf numFmtId="49" fontId="15" fillId="5" borderId="0" xfId="0" applyNumberFormat="1" applyFont="1" applyFill="1" applyAlignment="1"/>
    <xf numFmtId="49" fontId="13" fillId="0" borderId="0" xfId="0" applyNumberFormat="1" applyFont="1" applyBorder="1" applyAlignment="1"/>
    <xf numFmtId="0" fontId="13" fillId="0" borderId="0" xfId="0" applyFont="1" applyBorder="1" applyAlignment="1"/>
    <xf numFmtId="49" fontId="13" fillId="0" borderId="0" xfId="0" applyNumberFormat="1" applyFont="1" applyBorder="1" applyAlignment="1">
      <alignment horizontal="left"/>
    </xf>
    <xf numFmtId="4" fontId="11" fillId="5" borderId="0" xfId="0" applyNumberFormat="1" applyFont="1" applyFill="1" applyBorder="1" applyAlignment="1">
      <alignment horizontal="right"/>
    </xf>
    <xf numFmtId="43" fontId="10" fillId="0" borderId="23" xfId="2" applyFont="1" applyBorder="1"/>
    <xf numFmtId="4" fontId="18" fillId="5" borderId="23" xfId="0" applyNumberFormat="1" applyFont="1" applyFill="1" applyBorder="1" applyAlignment="1">
      <alignment horizontal="right"/>
    </xf>
    <xf numFmtId="49" fontId="2" fillId="5" borderId="0" xfId="0" applyNumberFormat="1" applyFont="1" applyFill="1" applyBorder="1"/>
    <xf numFmtId="43" fontId="14" fillId="0" borderId="0" xfId="2" applyFont="1" applyBorder="1"/>
    <xf numFmtId="43" fontId="14" fillId="0" borderId="23" xfId="2" applyFont="1" applyBorder="1"/>
    <xf numFmtId="43" fontId="17" fillId="0" borderId="0" xfId="2" applyFont="1" applyBorder="1"/>
    <xf numFmtId="43" fontId="14" fillId="0" borderId="22" xfId="2" applyFont="1" applyBorder="1"/>
    <xf numFmtId="2" fontId="8" fillId="0" borderId="23" xfId="2" applyNumberFormat="1" applyFont="1" applyBorder="1"/>
    <xf numFmtId="2" fontId="7" fillId="0" borderId="0" xfId="2" applyNumberFormat="1" applyFont="1" applyBorder="1"/>
    <xf numFmtId="49" fontId="12" fillId="0" borderId="0" xfId="0" applyNumberFormat="1" applyFont="1" applyBorder="1" applyAlignment="1">
      <alignment horizontal="left"/>
    </xf>
    <xf numFmtId="166" fontId="2" fillId="5" borderId="0" xfId="0" applyNumberFormat="1" applyFont="1" applyFill="1" applyAlignment="1">
      <alignment horizontal="right"/>
    </xf>
    <xf numFmtId="4" fontId="1" fillId="5" borderId="23" xfId="0" applyNumberFormat="1" applyFont="1" applyFill="1" applyBorder="1" applyAlignment="1">
      <alignment horizontal="right"/>
    </xf>
    <xf numFmtId="4" fontId="1" fillId="5" borderId="34" xfId="0" applyNumberFormat="1" applyFont="1" applyFill="1" applyBorder="1" applyAlignment="1">
      <alignment horizontal="right"/>
    </xf>
    <xf numFmtId="2" fontId="8" fillId="0" borderId="34" xfId="2" applyNumberFormat="1" applyFont="1" applyBorder="1"/>
    <xf numFmtId="43" fontId="14" fillId="0" borderId="34" xfId="2" applyFont="1" applyBorder="1"/>
    <xf numFmtId="43" fontId="17" fillId="0" borderId="38" xfId="2" applyFont="1" applyBorder="1"/>
    <xf numFmtId="4" fontId="2" fillId="5" borderId="38" xfId="0" applyNumberFormat="1" applyFont="1" applyFill="1" applyBorder="1" applyAlignment="1">
      <alignment horizontal="right"/>
    </xf>
    <xf numFmtId="43" fontId="19" fillId="0" borderId="0" xfId="11" applyFont="1" applyBorder="1"/>
    <xf numFmtId="43" fontId="20" fillId="0" borderId="0" xfId="11" applyFont="1" applyBorder="1"/>
    <xf numFmtId="43" fontId="19" fillId="0" borderId="23" xfId="11" applyFont="1" applyBorder="1"/>
    <xf numFmtId="43" fontId="19" fillId="0" borderId="22" xfId="11" applyFont="1" applyBorder="1"/>
    <xf numFmtId="43" fontId="19" fillId="0" borderId="41" xfId="11" applyFont="1" applyBorder="1"/>
    <xf numFmtId="39" fontId="20" fillId="0" borderId="0" xfId="11" applyNumberFormat="1" applyFont="1" applyBorder="1"/>
    <xf numFmtId="43" fontId="19" fillId="0" borderId="0" xfId="14" applyFont="1" applyBorder="1"/>
    <xf numFmtId="43" fontId="20" fillId="0" borderId="0" xfId="14" applyFont="1" applyBorder="1"/>
    <xf numFmtId="43" fontId="19" fillId="0" borderId="22" xfId="14" applyFont="1" applyBorder="1"/>
    <xf numFmtId="43" fontId="19" fillId="0" borderId="41" xfId="14" applyFont="1" applyBorder="1"/>
    <xf numFmtId="39" fontId="19" fillId="0" borderId="0" xfId="14" applyNumberFormat="1" applyFont="1" applyBorder="1"/>
    <xf numFmtId="39" fontId="20" fillId="0" borderId="0" xfId="14" applyNumberFormat="1" applyFont="1" applyBorder="1"/>
    <xf numFmtId="39" fontId="19" fillId="0" borderId="23" xfId="11" applyNumberFormat="1" applyFont="1" applyBorder="1"/>
    <xf numFmtId="39" fontId="19" fillId="0" borderId="23" xfId="14" applyNumberFormat="1" applyFont="1" applyBorder="1"/>
    <xf numFmtId="4" fontId="5" fillId="2" borderId="23" xfId="1" applyNumberFormat="1" applyFont="1" applyFill="1" applyBorder="1">
      <alignment vertical="top"/>
    </xf>
    <xf numFmtId="4" fontId="5" fillId="2" borderId="34" xfId="1" applyNumberFormat="1" applyFont="1" applyFill="1" applyBorder="1">
      <alignment vertical="top"/>
    </xf>
    <xf numFmtId="0" fontId="20" fillId="0" borderId="0" xfId="19" applyFont="1" applyBorder="1"/>
    <xf numFmtId="0" fontId="19" fillId="0" borderId="0" xfId="19" applyFont="1" applyBorder="1"/>
    <xf numFmtId="0" fontId="19" fillId="0" borderId="0" xfId="20" applyFont="1" applyBorder="1"/>
    <xf numFmtId="0" fontId="19" fillId="0" borderId="0" xfId="21" applyFont="1" applyBorder="1"/>
    <xf numFmtId="0" fontId="20" fillId="0" borderId="0" xfId="21" applyFont="1" applyBorder="1"/>
    <xf numFmtId="0" fontId="19" fillId="0" borderId="0" xfId="22" applyFont="1" applyBorder="1" applyAlignment="1">
      <alignment horizontal="center"/>
    </xf>
    <xf numFmtId="0" fontId="19" fillId="0" borderId="0" xfId="22" applyFont="1" applyBorder="1"/>
    <xf numFmtId="0" fontId="19" fillId="0" borderId="0" xfId="23" applyFont="1" applyBorder="1"/>
    <xf numFmtId="0" fontId="19" fillId="0" borderId="0" xfId="24" applyFont="1" applyBorder="1"/>
    <xf numFmtId="0" fontId="2" fillId="2" borderId="0" xfId="1" applyFont="1" applyFill="1">
      <alignment vertical="top"/>
    </xf>
    <xf numFmtId="0" fontId="3" fillId="2" borderId="0" xfId="1" applyFont="1" applyFill="1">
      <alignment vertical="top"/>
    </xf>
    <xf numFmtId="165" fontId="3" fillId="2" borderId="0" xfId="1" applyNumberFormat="1" applyFont="1" applyFill="1" applyAlignment="1">
      <alignment horizontal="center" vertical="top" wrapText="1"/>
    </xf>
    <xf numFmtId="0" fontId="15" fillId="2" borderId="0" xfId="1" applyFont="1" applyFill="1" applyAlignment="1">
      <alignment horizontal="center" vertical="top"/>
    </xf>
    <xf numFmtId="0" fontId="19" fillId="0" borderId="0" xfId="22" applyFont="1" applyBorder="1" applyAlignment="1">
      <alignment horizontal="left"/>
    </xf>
    <xf numFmtId="0" fontId="1" fillId="2" borderId="0" xfId="1" applyFont="1" applyFill="1" applyBorder="1" applyAlignment="1">
      <alignment horizontal="left" vertical="top" wrapText="1"/>
    </xf>
    <xf numFmtId="4" fontId="21" fillId="2" borderId="0" xfId="1" applyNumberFormat="1" applyFont="1" applyFill="1">
      <alignment vertical="top"/>
    </xf>
    <xf numFmtId="4" fontId="5" fillId="2" borderId="0" xfId="1" applyNumberFormat="1" applyFont="1" applyFill="1" applyBorder="1">
      <alignment vertical="top"/>
    </xf>
    <xf numFmtId="4" fontId="21" fillId="2" borderId="0" xfId="1" applyNumberFormat="1" applyFont="1" applyFill="1" applyBorder="1">
      <alignment vertical="top"/>
    </xf>
    <xf numFmtId="43" fontId="20" fillId="0" borderId="23" xfId="11" applyFont="1" applyBorder="1"/>
    <xf numFmtId="4" fontId="21" fillId="2" borderId="23" xfId="1" applyNumberFormat="1" applyFont="1" applyFill="1" applyBorder="1">
      <alignment vertical="top"/>
    </xf>
    <xf numFmtId="39" fontId="20" fillId="0" borderId="23" xfId="14" applyNumberFormat="1" applyFont="1" applyBorder="1"/>
    <xf numFmtId="0" fontId="19" fillId="0" borderId="0" xfId="23" applyFont="1" applyBorder="1" applyAlignment="1">
      <alignment horizontal="left"/>
    </xf>
    <xf numFmtId="43" fontId="20" fillId="0" borderId="34" xfId="11" applyFont="1" applyBorder="1"/>
    <xf numFmtId="39" fontId="20" fillId="0" borderId="34" xfId="14" applyNumberFormat="1" applyFont="1" applyBorder="1"/>
    <xf numFmtId="0" fontId="19" fillId="0" borderId="0" xfId="24" applyFont="1" applyBorder="1" applyAlignment="1">
      <alignment horizontal="center"/>
    </xf>
    <xf numFmtId="4" fontId="5" fillId="2" borderId="22" xfId="1" applyNumberFormat="1" applyFont="1" applyFill="1" applyBorder="1">
      <alignment vertical="top"/>
    </xf>
    <xf numFmtId="2" fontId="19" fillId="0" borderId="22" xfId="14" applyNumberFormat="1" applyFont="1" applyBorder="1"/>
    <xf numFmtId="4" fontId="5" fillId="2" borderId="41" xfId="1" applyNumberFormat="1" applyFont="1" applyFill="1" applyBorder="1">
      <alignment vertical="top"/>
    </xf>
    <xf numFmtId="2" fontId="19" fillId="0" borderId="41" xfId="14" applyNumberFormat="1" applyFont="1" applyBorder="1"/>
    <xf numFmtId="39" fontId="19" fillId="0" borderId="22" xfId="11" applyNumberFormat="1" applyFont="1" applyBorder="1"/>
    <xf numFmtId="39" fontId="19" fillId="0" borderId="22" xfId="14" applyNumberFormat="1" applyFont="1" applyBorder="1"/>
    <xf numFmtId="39" fontId="19" fillId="0" borderId="41" xfId="11" applyNumberFormat="1" applyFont="1" applyBorder="1"/>
    <xf numFmtId="43" fontId="19" fillId="0" borderId="0" xfId="26" applyFont="1" applyBorder="1"/>
    <xf numFmtId="0" fontId="20" fillId="0" borderId="0" xfId="25" applyFont="1" applyBorder="1"/>
    <xf numFmtId="43" fontId="19" fillId="0" borderId="23" xfId="26" applyFont="1" applyBorder="1"/>
    <xf numFmtId="0" fontId="19" fillId="0" borderId="0" xfId="25" applyFont="1" applyBorder="1"/>
    <xf numFmtId="0" fontId="19" fillId="0" borderId="0" xfId="25" applyFont="1" applyFill="1" applyBorder="1"/>
    <xf numFmtId="43" fontId="19" fillId="0" borderId="0" xfId="2" applyFont="1" applyBorder="1"/>
    <xf numFmtId="43" fontId="19" fillId="0" borderId="0" xfId="29" applyFont="1" applyBorder="1"/>
    <xf numFmtId="0" fontId="2" fillId="2" borderId="40" xfId="1" applyFont="1" applyFill="1" applyBorder="1" applyAlignment="1">
      <alignment horizontal="center" vertical="center" wrapText="1" readingOrder="1"/>
    </xf>
    <xf numFmtId="0" fontId="2" fillId="2" borderId="42" xfId="1" applyFont="1" applyFill="1" applyBorder="1" applyAlignment="1">
      <alignment horizontal="center" vertical="center" wrapText="1" readingOrder="1"/>
    </xf>
    <xf numFmtId="0" fontId="2" fillId="2" borderId="42" xfId="1" applyFont="1" applyFill="1" applyBorder="1" applyAlignment="1">
      <alignment vertical="center" wrapText="1" readingOrder="1"/>
    </xf>
    <xf numFmtId="0" fontId="2" fillId="2" borderId="42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top" wrapText="1" readingOrder="1"/>
    </xf>
    <xf numFmtId="2" fontId="20" fillId="0" borderId="0" xfId="14" applyNumberFormat="1" applyFont="1" applyBorder="1"/>
    <xf numFmtId="166" fontId="5" fillId="2" borderId="0" xfId="1" applyNumberFormat="1" applyFont="1" applyFill="1" applyBorder="1">
      <alignment vertical="top"/>
    </xf>
    <xf numFmtId="0" fontId="20" fillId="0" borderId="0" xfId="32"/>
    <xf numFmtId="3" fontId="25" fillId="0" borderId="0" xfId="32" applyNumberFormat="1" applyFont="1" applyBorder="1" applyAlignment="1">
      <alignment horizontal="right"/>
    </xf>
    <xf numFmtId="3" fontId="25" fillId="0" borderId="0" xfId="32" applyNumberFormat="1" applyFont="1" applyBorder="1"/>
    <xf numFmtId="3" fontId="22" fillId="0" borderId="0" xfId="32" applyNumberFormat="1" applyFont="1" applyBorder="1" applyAlignment="1">
      <alignment horizontal="center"/>
    </xf>
    <xf numFmtId="3" fontId="22" fillId="0" borderId="0" xfId="32" applyNumberFormat="1" applyFont="1" applyBorder="1" applyAlignment="1">
      <alignment horizontal="center" vertical="top" wrapText="1"/>
    </xf>
    <xf numFmtId="3" fontId="23" fillId="0" borderId="0" xfId="32" applyNumberFormat="1" applyFont="1" applyBorder="1" applyAlignment="1">
      <alignment vertical="top" wrapText="1"/>
    </xf>
    <xf numFmtId="3" fontId="22" fillId="0" borderId="0" xfId="32" applyNumberFormat="1" applyFont="1" applyBorder="1" applyAlignment="1">
      <alignment vertical="top" wrapText="1"/>
    </xf>
    <xf numFmtId="43" fontId="28" fillId="0" borderId="0" xfId="33" applyFont="1" applyBorder="1" applyAlignment="1">
      <alignment vertical="top" wrapText="1"/>
    </xf>
    <xf numFmtId="43" fontId="25" fillId="0" borderId="0" xfId="33" applyFont="1" applyBorder="1" applyAlignment="1">
      <alignment vertical="top" wrapText="1"/>
    </xf>
    <xf numFmtId="43" fontId="24" fillId="0" borderId="0" xfId="33" applyFont="1" applyBorder="1" applyAlignment="1">
      <alignment vertical="top" wrapText="1"/>
    </xf>
    <xf numFmtId="43" fontId="26" fillId="0" borderId="0" xfId="33" applyFont="1" applyBorder="1" applyAlignment="1">
      <alignment vertical="top" wrapText="1"/>
    </xf>
    <xf numFmtId="43" fontId="23" fillId="0" borderId="0" xfId="33" applyFont="1" applyBorder="1" applyAlignment="1">
      <alignment vertical="top" wrapText="1"/>
    </xf>
    <xf numFmtId="43" fontId="23" fillId="0" borderId="0" xfId="33" applyFont="1" applyBorder="1" applyAlignment="1">
      <alignment wrapText="1"/>
    </xf>
    <xf numFmtId="43" fontId="25" fillId="0" borderId="0" xfId="33" applyFont="1" applyBorder="1"/>
    <xf numFmtId="43" fontId="20" fillId="0" borderId="0" xfId="33" applyFont="1"/>
    <xf numFmtId="43" fontId="20" fillId="0" borderId="0" xfId="33" applyFont="1" applyBorder="1"/>
    <xf numFmtId="169" fontId="22" fillId="0" borderId="0" xfId="33" applyNumberFormat="1" applyFont="1" applyBorder="1" applyAlignment="1">
      <alignment vertical="top" wrapText="1"/>
    </xf>
    <xf numFmtId="169" fontId="25" fillId="0" borderId="0" xfId="33" applyNumberFormat="1" applyFont="1" applyBorder="1" applyAlignment="1">
      <alignment vertical="top" wrapText="1"/>
    </xf>
    <xf numFmtId="169" fontId="23" fillId="0" borderId="0" xfId="33" applyNumberFormat="1" applyFont="1" applyBorder="1" applyAlignment="1">
      <alignment vertical="top" wrapText="1"/>
    </xf>
    <xf numFmtId="169" fontId="27" fillId="0" borderId="0" xfId="33" applyNumberFormat="1" applyFont="1" applyBorder="1" applyAlignment="1">
      <alignment vertical="top" wrapText="1"/>
    </xf>
    <xf numFmtId="169" fontId="31" fillId="0" borderId="0" xfId="33" applyNumberFormat="1" applyFont="1" applyBorder="1" applyAlignment="1">
      <alignment vertical="top" wrapText="1"/>
    </xf>
    <xf numFmtId="169" fontId="32" fillId="0" borderId="0" xfId="33" applyNumberFormat="1" applyFont="1" applyBorder="1" applyAlignment="1">
      <alignment vertical="top" wrapText="1"/>
    </xf>
    <xf numFmtId="43" fontId="33" fillId="0" borderId="0" xfId="33" applyFont="1" applyBorder="1" applyAlignment="1">
      <alignment vertical="top" wrapText="1"/>
    </xf>
    <xf numFmtId="0" fontId="1" fillId="3" borderId="0" xfId="1" applyFont="1" applyFill="1" applyAlignment="1">
      <alignment horizontal="left" vertical="top"/>
    </xf>
    <xf numFmtId="169" fontId="34" fillId="0" borderId="0" xfId="33" applyNumberFormat="1" applyFont="1" applyBorder="1" applyAlignment="1">
      <alignment vertical="top" wrapText="1"/>
    </xf>
    <xf numFmtId="3" fontId="30" fillId="0" borderId="0" xfId="32" applyNumberFormat="1" applyFont="1" applyBorder="1" applyAlignment="1">
      <alignment vertical="top" wrapText="1"/>
    </xf>
    <xf numFmtId="43" fontId="36" fillId="0" borderId="0" xfId="33" applyFont="1" applyBorder="1" applyAlignment="1">
      <alignment vertical="top" wrapText="1"/>
    </xf>
    <xf numFmtId="43" fontId="30" fillId="0" borderId="0" xfId="33" applyFont="1" applyBorder="1" applyAlignment="1">
      <alignment vertical="top" wrapText="1"/>
    </xf>
    <xf numFmtId="43" fontId="30" fillId="0" borderId="0" xfId="33" applyFont="1" applyBorder="1" applyAlignment="1">
      <alignment wrapText="1"/>
    </xf>
    <xf numFmtId="0" fontId="1" fillId="5" borderId="0" xfId="0" applyFont="1" applyFill="1" applyAlignment="1">
      <alignment horizontal="center"/>
    </xf>
    <xf numFmtId="0" fontId="2" fillId="2" borderId="0" xfId="1" applyFont="1" applyFill="1" applyAlignment="1">
      <alignment horizontal="left" vertical="top" wrapText="1" readingOrder="1"/>
    </xf>
    <xf numFmtId="3" fontId="19" fillId="0" borderId="0" xfId="32" applyNumberFormat="1" applyFont="1" applyBorder="1" applyAlignment="1">
      <alignment horizontal="left"/>
    </xf>
    <xf numFmtId="3" fontId="29" fillId="0" borderId="0" xfId="32" applyNumberFormat="1" applyFont="1" applyBorder="1" applyAlignment="1"/>
    <xf numFmtId="3" fontId="20" fillId="0" borderId="0" xfId="32" applyNumberFormat="1" applyFont="1" applyBorder="1" applyAlignment="1">
      <alignment horizontal="right"/>
    </xf>
    <xf numFmtId="3" fontId="20" fillId="0" borderId="0" xfId="32" applyNumberFormat="1" applyFont="1" applyBorder="1" applyAlignment="1"/>
    <xf numFmtId="3" fontId="19" fillId="0" borderId="0" xfId="32" applyNumberFormat="1" applyFont="1" applyBorder="1" applyAlignment="1"/>
    <xf numFmtId="3" fontId="20" fillId="0" borderId="0" xfId="32" applyNumberFormat="1" applyFont="1" applyBorder="1" applyAlignment="1">
      <alignment horizontal="left"/>
    </xf>
    <xf numFmtId="3" fontId="37" fillId="0" borderId="0" xfId="32" applyNumberFormat="1" applyFont="1" applyBorder="1" applyAlignment="1"/>
    <xf numFmtId="3" fontId="36" fillId="0" borderId="0" xfId="32" applyNumberFormat="1" applyFont="1" applyBorder="1" applyAlignment="1">
      <alignment horizontal="right"/>
    </xf>
    <xf numFmtId="3" fontId="36" fillId="0" borderId="0" xfId="32" applyNumberFormat="1" applyFont="1" applyBorder="1" applyAlignment="1"/>
    <xf numFmtId="3" fontId="38" fillId="0" borderId="0" xfId="32" applyNumberFormat="1" applyFont="1" applyBorder="1" applyAlignment="1"/>
    <xf numFmtId="3" fontId="30" fillId="0" borderId="0" xfId="32" applyNumberFormat="1" applyFont="1" applyBorder="1" applyAlignment="1">
      <alignment horizontal="right"/>
    </xf>
    <xf numFmtId="3" fontId="30" fillId="0" borderId="0" xfId="32" applyNumberFormat="1" applyFont="1" applyBorder="1"/>
    <xf numFmtId="3" fontId="35" fillId="0" borderId="0" xfId="32" applyNumberFormat="1" applyFont="1" applyBorder="1"/>
    <xf numFmtId="3" fontId="36" fillId="0" borderId="0" xfId="32" applyNumberFormat="1" applyFont="1" applyBorder="1" applyAlignment="1">
      <alignment horizontal="justify" wrapText="1"/>
    </xf>
    <xf numFmtId="3" fontId="36" fillId="0" borderId="0" xfId="32" applyNumberFormat="1" applyFont="1" applyBorder="1" applyAlignment="1">
      <alignment horizontal="left"/>
    </xf>
    <xf numFmtId="3" fontId="29" fillId="0" borderId="0" xfId="32" applyNumberFormat="1" applyFont="1" applyBorder="1" applyAlignment="1">
      <alignment horizontal="justify" wrapText="1"/>
    </xf>
    <xf numFmtId="3" fontId="38" fillId="0" borderId="0" xfId="32" applyNumberFormat="1" applyFont="1" applyBorder="1" applyAlignment="1">
      <alignment horizontal="justify" wrapText="1"/>
    </xf>
    <xf numFmtId="3" fontId="29" fillId="0" borderId="0" xfId="32" applyNumberFormat="1" applyFont="1" applyBorder="1" applyAlignment="1">
      <alignment horizontal="justify" vertical="distributed"/>
    </xf>
    <xf numFmtId="3" fontId="29" fillId="0" borderId="0" xfId="32" applyNumberFormat="1" applyFont="1" applyBorder="1"/>
    <xf numFmtId="3" fontId="36" fillId="0" borderId="0" xfId="32" applyNumberFormat="1" applyFont="1" applyBorder="1" applyAlignment="1">
      <alignment wrapText="1"/>
    </xf>
    <xf numFmtId="3" fontId="38" fillId="0" borderId="0" xfId="32" applyNumberFormat="1" applyFont="1" applyBorder="1"/>
    <xf numFmtId="3" fontId="36" fillId="0" borderId="0" xfId="32" applyNumberFormat="1" applyFont="1" applyBorder="1"/>
    <xf numFmtId="3" fontId="15" fillId="0" borderId="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vertical="center" wrapText="1"/>
    </xf>
    <xf numFmtId="3" fontId="0" fillId="0" borderId="0" xfId="0" applyNumberFormat="1"/>
    <xf numFmtId="43" fontId="39" fillId="0" borderId="0" xfId="26" applyFont="1" applyBorder="1" applyAlignment="1">
      <alignment horizontal="right" wrapText="1"/>
    </xf>
    <xf numFmtId="43" fontId="20" fillId="0" borderId="0" xfId="26" applyFont="1" applyBorder="1" applyAlignment="1">
      <alignment horizontal="right" wrapText="1"/>
    </xf>
    <xf numFmtId="43" fontId="15" fillId="0" borderId="0" xfId="26" applyFont="1" applyBorder="1" applyAlignment="1">
      <alignment horizontal="right" wrapText="1"/>
    </xf>
    <xf numFmtId="43" fontId="19" fillId="0" borderId="23" xfId="26" applyFont="1" applyBorder="1" applyAlignment="1">
      <alignment horizontal="right" wrapText="1"/>
    </xf>
    <xf numFmtId="43" fontId="40" fillId="0" borderId="0" xfId="26" applyFont="1" applyBorder="1" applyAlignment="1">
      <alignment horizontal="right" wrapText="1"/>
    </xf>
    <xf numFmtId="43" fontId="41" fillId="0" borderId="0" xfId="26" applyFont="1" applyBorder="1" applyAlignment="1">
      <alignment horizontal="right" wrapText="1"/>
    </xf>
    <xf numFmtId="166" fontId="44" fillId="6" borderId="0" xfId="1" applyNumberFormat="1" applyFont="1" applyFill="1" applyBorder="1" applyAlignment="1">
      <alignment vertical="top" wrapText="1"/>
    </xf>
    <xf numFmtId="166" fontId="43" fillId="6" borderId="0" xfId="1" applyNumberFormat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wrapText="1"/>
    </xf>
    <xf numFmtId="166" fontId="43" fillId="6" borderId="0" xfId="1" applyNumberFormat="1" applyFont="1" applyFill="1" applyBorder="1" applyAlignment="1">
      <alignment vertical="top" wrapText="1"/>
    </xf>
    <xf numFmtId="166" fontId="2" fillId="6" borderId="0" xfId="1" applyNumberFormat="1" applyFont="1" applyFill="1" applyBorder="1" applyAlignment="1">
      <alignment vertical="top" wrapText="1"/>
    </xf>
    <xf numFmtId="2" fontId="30" fillId="0" borderId="0" xfId="33" applyNumberFormat="1" applyFont="1" applyBorder="1" applyAlignment="1">
      <alignment vertical="top" wrapText="1"/>
    </xf>
    <xf numFmtId="2" fontId="36" fillId="0" borderId="0" xfId="33" applyNumberFormat="1" applyFont="1" applyBorder="1" applyAlignment="1">
      <alignment vertical="top" wrapText="1"/>
    </xf>
    <xf numFmtId="166" fontId="29" fillId="6" borderId="0" xfId="1" applyNumberFormat="1" applyFont="1" applyFill="1" applyBorder="1" applyAlignment="1">
      <alignment vertical="top" wrapText="1"/>
    </xf>
    <xf numFmtId="166" fontId="36" fillId="6" borderId="0" xfId="1" applyNumberFormat="1" applyFont="1" applyFill="1" applyBorder="1" applyAlignment="1">
      <alignment vertical="top" wrapText="1"/>
    </xf>
    <xf numFmtId="0" fontId="1" fillId="6" borderId="0" xfId="1" applyFont="1" applyFill="1">
      <alignment vertical="top"/>
    </xf>
    <xf numFmtId="4" fontId="2" fillId="6" borderId="0" xfId="1" applyNumberFormat="1" applyFont="1" applyFill="1" applyBorder="1" applyAlignment="1">
      <alignment vertical="top" wrapText="1"/>
    </xf>
    <xf numFmtId="43" fontId="35" fillId="0" borderId="23" xfId="33" applyFont="1" applyBorder="1" applyAlignment="1">
      <alignment vertical="top" wrapText="1"/>
    </xf>
    <xf numFmtId="43" fontId="35" fillId="0" borderId="34" xfId="33" applyFont="1" applyBorder="1" applyAlignment="1">
      <alignment vertical="top" wrapText="1"/>
    </xf>
    <xf numFmtId="43" fontId="29" fillId="0" borderId="23" xfId="33" applyFont="1" applyBorder="1" applyAlignment="1">
      <alignment vertical="top" wrapText="1"/>
    </xf>
    <xf numFmtId="43" fontId="29" fillId="0" borderId="34" xfId="33" applyFont="1" applyBorder="1" applyAlignment="1">
      <alignment vertical="top" wrapText="1"/>
    </xf>
    <xf numFmtId="43" fontId="29" fillId="0" borderId="22" xfId="2" applyFont="1" applyBorder="1" applyAlignment="1">
      <alignment vertical="top" wrapText="1"/>
    </xf>
    <xf numFmtId="43" fontId="35" fillId="0" borderId="22" xfId="33" applyFont="1" applyBorder="1" applyAlignment="1">
      <alignment vertical="top" wrapText="1"/>
    </xf>
    <xf numFmtId="2" fontId="35" fillId="0" borderId="22" xfId="33" applyNumberFormat="1" applyFont="1" applyBorder="1" applyAlignment="1">
      <alignment vertical="top" wrapText="1"/>
    </xf>
    <xf numFmtId="43" fontId="35" fillId="0" borderId="41" xfId="33" applyFont="1" applyBorder="1" applyAlignment="1">
      <alignment vertical="top" wrapText="1"/>
    </xf>
    <xf numFmtId="2" fontId="35" fillId="0" borderId="41" xfId="33" applyNumberFormat="1" applyFont="1" applyBorder="1" applyAlignment="1">
      <alignment vertical="top" wrapText="1"/>
    </xf>
    <xf numFmtId="2" fontId="35" fillId="0" borderId="34" xfId="33" applyNumberFormat="1" applyFont="1" applyBorder="1" applyAlignment="1">
      <alignment vertical="top" wrapText="1"/>
    </xf>
    <xf numFmtId="43" fontId="36" fillId="0" borderId="23" xfId="33" applyFont="1" applyBorder="1" applyAlignment="1">
      <alignment vertical="top" wrapText="1"/>
    </xf>
    <xf numFmtId="4" fontId="42" fillId="6" borderId="0" xfId="1" applyNumberFormat="1" applyFont="1" applyFill="1" applyBorder="1" applyAlignment="1">
      <alignment vertical="top" wrapText="1"/>
    </xf>
    <xf numFmtId="4" fontId="2" fillId="2" borderId="38" xfId="1" applyNumberFormat="1" applyFont="1" applyFill="1" applyBorder="1">
      <alignment vertical="top"/>
    </xf>
    <xf numFmtId="49" fontId="1" fillId="5" borderId="0" xfId="0" applyNumberFormat="1" applyFont="1" applyFill="1" applyAlignment="1">
      <alignment horizontal="left" vertical="top"/>
    </xf>
    <xf numFmtId="49" fontId="2" fillId="5" borderId="0" xfId="0" applyNumberFormat="1" applyFont="1" applyFill="1" applyAlignment="1">
      <alignment horizontal="center" vertical="center"/>
    </xf>
    <xf numFmtId="3" fontId="1" fillId="5" borderId="0" xfId="0" applyNumberFormat="1" applyFont="1" applyFill="1" applyAlignment="1">
      <alignment horizontal="center"/>
    </xf>
    <xf numFmtId="0" fontId="1" fillId="2" borderId="40" xfId="1" applyFont="1" applyFill="1" applyBorder="1">
      <alignment vertical="top"/>
    </xf>
    <xf numFmtId="0" fontId="2" fillId="2" borderId="39" xfId="1" applyFont="1" applyFill="1" applyBorder="1" applyAlignment="1">
      <alignment horizontal="center" vertical="center" wrapText="1" readingOrder="1"/>
    </xf>
    <xf numFmtId="43" fontId="19" fillId="5" borderId="38" xfId="26" applyFont="1" applyFill="1" applyBorder="1" applyAlignment="1">
      <alignment horizontal="right" wrapText="1"/>
    </xf>
    <xf numFmtId="166" fontId="42" fillId="6" borderId="38" xfId="1" applyNumberFormat="1" applyFont="1" applyFill="1" applyBorder="1" applyAlignment="1">
      <alignment vertical="top" wrapText="1"/>
    </xf>
    <xf numFmtId="166" fontId="29" fillId="6" borderId="22" xfId="1" applyNumberFormat="1" applyFont="1" applyFill="1" applyBorder="1" applyAlignment="1">
      <alignment vertical="top" wrapText="1"/>
    </xf>
    <xf numFmtId="166" fontId="29" fillId="6" borderId="23" xfId="1" applyNumberFormat="1" applyFont="1" applyFill="1" applyBorder="1" applyAlignment="1">
      <alignment vertical="top" wrapText="1"/>
    </xf>
    <xf numFmtId="166" fontId="29" fillId="6" borderId="34" xfId="1" applyNumberFormat="1" applyFont="1" applyFill="1" applyBorder="1" applyAlignment="1">
      <alignment vertical="top" wrapText="1"/>
    </xf>
    <xf numFmtId="4" fontId="15" fillId="6" borderId="38" xfId="1" applyNumberFormat="1" applyFont="1" applyFill="1" applyBorder="1" applyAlignment="1">
      <alignment vertical="top" wrapText="1"/>
    </xf>
    <xf numFmtId="4" fontId="15" fillId="6" borderId="38" xfId="1" applyNumberFormat="1" applyFont="1" applyFill="1" applyBorder="1" applyAlignment="1">
      <alignment horizontal="right" vertical="top" wrapText="1"/>
    </xf>
    <xf numFmtId="166" fontId="15" fillId="6" borderId="38" xfId="1" applyNumberFormat="1" applyFont="1" applyFill="1" applyBorder="1" applyAlignment="1">
      <alignment vertical="top" wrapText="1"/>
    </xf>
    <xf numFmtId="166" fontId="29" fillId="6" borderId="41" xfId="1" applyNumberFormat="1" applyFont="1" applyFill="1" applyBorder="1" applyAlignment="1">
      <alignment vertical="top" wrapText="1"/>
    </xf>
    <xf numFmtId="43" fontId="36" fillId="0" borderId="0" xfId="2" applyFont="1" applyBorder="1" applyAlignment="1">
      <alignment vertical="top" wrapText="1"/>
    </xf>
    <xf numFmtId="43" fontId="1" fillId="2" borderId="0" xfId="2" applyFont="1" applyFill="1" applyAlignment="1">
      <alignment vertical="top"/>
    </xf>
    <xf numFmtId="0" fontId="1" fillId="5" borderId="0" xfId="0" applyFont="1" applyFill="1" applyAlignment="1">
      <alignment horizontal="center"/>
    </xf>
    <xf numFmtId="49" fontId="1" fillId="5" borderId="23" xfId="0" applyNumberFormat="1" applyFont="1" applyFill="1" applyBorder="1" applyAlignment="1">
      <alignment horizontal="left"/>
    </xf>
    <xf numFmtId="49" fontId="1" fillId="5" borderId="32" xfId="0" applyNumberFormat="1" applyFont="1" applyFill="1" applyBorder="1" applyAlignment="1">
      <alignment horizontal="left"/>
    </xf>
    <xf numFmtId="49" fontId="1" fillId="5" borderId="0" xfId="0" applyNumberFormat="1" applyFont="1" applyFill="1" applyBorder="1" applyAlignment="1">
      <alignment horizontal="left"/>
    </xf>
    <xf numFmtId="49" fontId="1" fillId="5" borderId="16" xfId="0" applyNumberFormat="1" applyFont="1" applyFill="1" applyBorder="1" applyAlignment="1">
      <alignment horizontal="left"/>
    </xf>
    <xf numFmtId="0" fontId="4" fillId="5" borderId="0" xfId="0" applyFont="1" applyFill="1" applyAlignment="1">
      <alignment horizontal="center"/>
    </xf>
    <xf numFmtId="49" fontId="2" fillId="5" borderId="0" xfId="0" applyNumberFormat="1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9" fontId="2" fillId="5" borderId="24" xfId="0" applyNumberFormat="1" applyFont="1" applyFill="1" applyBorder="1" applyAlignment="1">
      <alignment horizontal="center"/>
    </xf>
    <xf numFmtId="49" fontId="2" fillId="5" borderId="27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left"/>
    </xf>
    <xf numFmtId="49" fontId="12" fillId="0" borderId="0" xfId="0" applyNumberFormat="1" applyFont="1" applyBorder="1" applyAlignment="1"/>
    <xf numFmtId="0" fontId="1" fillId="5" borderId="7" xfId="0" applyFont="1" applyFill="1" applyBorder="1" applyAlignment="1"/>
    <xf numFmtId="0" fontId="1" fillId="5" borderId="16" xfId="0" applyFont="1" applyFill="1" applyBorder="1" applyAlignment="1"/>
    <xf numFmtId="0" fontId="1" fillId="5" borderId="8" xfId="0" applyFont="1" applyFill="1" applyBorder="1" applyAlignment="1"/>
    <xf numFmtId="0" fontId="1" fillId="5" borderId="19" xfId="0" applyFont="1" applyFill="1" applyBorder="1" applyAlignment="1"/>
    <xf numFmtId="0" fontId="1" fillId="5" borderId="36" xfId="0" applyFont="1" applyFill="1" applyBorder="1" applyAlignment="1"/>
    <xf numFmtId="0" fontId="1" fillId="5" borderId="37" xfId="0" applyFont="1" applyFill="1" applyBorder="1" applyAlignment="1"/>
    <xf numFmtId="0" fontId="2" fillId="5" borderId="1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167" fontId="1" fillId="5" borderId="7" xfId="0" applyNumberFormat="1" applyFont="1" applyFill="1" applyBorder="1" applyAlignment="1">
      <alignment horizontal="center"/>
    </xf>
    <xf numFmtId="167" fontId="1" fillId="5" borderId="16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0" xfId="0" applyFont="1" applyFill="1" applyBorder="1" applyAlignment="1"/>
    <xf numFmtId="0" fontId="1" fillId="5" borderId="15" xfId="0" applyFont="1" applyFill="1" applyBorder="1" applyAlignment="1"/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/>
    </xf>
    <xf numFmtId="167" fontId="1" fillId="5" borderId="19" xfId="0" applyNumberFormat="1" applyFont="1" applyFill="1" applyBorder="1" applyAlignment="1">
      <alignment horizontal="center"/>
    </xf>
    <xf numFmtId="14" fontId="1" fillId="5" borderId="7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1" fillId="5" borderId="7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49" fontId="1" fillId="5" borderId="0" xfId="0" applyNumberFormat="1" applyFont="1" applyFill="1" applyAlignment="1">
      <alignment horizontal="center" vertical="top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/>
    </xf>
    <xf numFmtId="49" fontId="1" fillId="5" borderId="0" xfId="0" applyNumberFormat="1" applyFont="1" applyFill="1" applyAlignment="1">
      <alignment horizontal="left" vertical="center"/>
    </xf>
    <xf numFmtId="49" fontId="1" fillId="5" borderId="0" xfId="0" quotePrefix="1" applyNumberFormat="1" applyFont="1" applyFill="1" applyAlignment="1">
      <alignment horizontal="center"/>
    </xf>
    <xf numFmtId="0" fontId="2" fillId="5" borderId="23" xfId="0" applyFont="1" applyFill="1" applyBorder="1" applyAlignment="1">
      <alignment horizontal="center" vertical="center"/>
    </xf>
    <xf numFmtId="0" fontId="1" fillId="2" borderId="0" xfId="1" applyFont="1" applyFill="1" applyAlignment="1">
      <alignment vertical="top" wrapText="1"/>
    </xf>
    <xf numFmtId="0" fontId="4" fillId="2" borderId="0" xfId="1" applyFont="1" applyFill="1" applyAlignment="1">
      <alignment horizontal="center" vertical="top" wrapText="1"/>
    </xf>
    <xf numFmtId="0" fontId="1" fillId="2" borderId="0" xfId="1" applyFont="1" applyFill="1" applyAlignment="1">
      <alignment horizontal="center" vertical="top" wrapText="1" readingOrder="1"/>
    </xf>
    <xf numFmtId="0" fontId="1" fillId="2" borderId="0" xfId="1" applyFont="1" applyFill="1" applyAlignment="1">
      <alignment horizontal="center" vertical="top" readingOrder="1"/>
    </xf>
    <xf numFmtId="0" fontId="1" fillId="2" borderId="0" xfId="1" applyFont="1" applyFill="1" applyAlignment="1">
      <alignment horizontal="center" vertical="top"/>
    </xf>
    <xf numFmtId="0" fontId="1" fillId="2" borderId="4" xfId="1" applyFont="1" applyFill="1" applyBorder="1" applyAlignment="1">
      <alignment horizontal="left" vertical="top" wrapText="1"/>
    </xf>
    <xf numFmtId="0" fontId="1" fillId="2" borderId="23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 readingOrder="1"/>
    </xf>
    <xf numFmtId="0" fontId="1" fillId="5" borderId="0" xfId="1" applyFont="1" applyFill="1" applyAlignment="1">
      <alignment horizontal="left" vertical="top" wrapText="1"/>
    </xf>
    <xf numFmtId="0" fontId="2" fillId="6" borderId="0" xfId="1" applyFont="1" applyFill="1" applyAlignment="1">
      <alignment horizontal="left" vertical="top" wrapText="1"/>
    </xf>
    <xf numFmtId="0" fontId="42" fillId="6" borderId="0" xfId="1" applyFont="1" applyFill="1" applyAlignment="1">
      <alignment horizontal="left" vertical="top"/>
    </xf>
    <xf numFmtId="0" fontId="2" fillId="2" borderId="42" xfId="1" applyFont="1" applyFill="1" applyBorder="1" applyAlignment="1">
      <alignment horizontal="center" vertical="center" readingOrder="1"/>
    </xf>
    <xf numFmtId="0" fontId="4" fillId="5" borderId="0" xfId="1" applyFont="1" applyFill="1" applyAlignment="1">
      <alignment horizontal="center" vertical="top" wrapText="1"/>
    </xf>
    <xf numFmtId="0" fontId="1" fillId="5" borderId="23" xfId="1" applyFont="1" applyFill="1" applyBorder="1" applyAlignment="1">
      <alignment horizontal="left" vertical="top" wrapText="1"/>
    </xf>
    <xf numFmtId="0" fontId="1" fillId="2" borderId="23" xfId="1" applyFont="1" applyFill="1" applyBorder="1" applyAlignment="1">
      <alignment horizontal="left" vertical="top"/>
    </xf>
    <xf numFmtId="0" fontId="2" fillId="2" borderId="24" xfId="1" applyFont="1" applyFill="1" applyBorder="1" applyAlignment="1">
      <alignment horizontal="center" vertical="center" wrapText="1" readingOrder="1"/>
    </xf>
  </cellXfs>
  <cellStyles count="34">
    <cellStyle name="Millares" xfId="2" builtinId="3"/>
    <cellStyle name="Millares 11" xfId="26"/>
    <cellStyle name="Millares 12" xfId="29"/>
    <cellStyle name="Millares 5" xfId="33"/>
    <cellStyle name="Millares 6" xfId="11"/>
    <cellStyle name="Millares 7" xfId="14"/>
    <cellStyle name="Normal" xfId="0" builtinId="0"/>
    <cellStyle name="Normal 10" xfId="19"/>
    <cellStyle name="Normal 11" xfId="22"/>
    <cellStyle name="Normal 12" xfId="25"/>
    <cellStyle name="Normal 2" xfId="1"/>
    <cellStyle name="Normal 2 10" xfId="23"/>
    <cellStyle name="Normal 2 11" xfId="27"/>
    <cellStyle name="Normal 2 12" xfId="30"/>
    <cellStyle name="Normal 2 2" xfId="3"/>
    <cellStyle name="Normal 2 3" xfId="5"/>
    <cellStyle name="Normal 2 4" xfId="7"/>
    <cellStyle name="Normal 2 5" xfId="9"/>
    <cellStyle name="Normal 2 6" xfId="12"/>
    <cellStyle name="Normal 2 7" xfId="15"/>
    <cellStyle name="Normal 2 8" xfId="17"/>
    <cellStyle name="Normal 2 9" xfId="20"/>
    <cellStyle name="Normal 3 10" xfId="24"/>
    <cellStyle name="Normal 3 11" xfId="28"/>
    <cellStyle name="Normal 3 12" xfId="31"/>
    <cellStyle name="Normal 3 2" xfId="4"/>
    <cellStyle name="Normal 3 3" xfId="6"/>
    <cellStyle name="Normal 3 4" xfId="8"/>
    <cellStyle name="Normal 3 5" xfId="10"/>
    <cellStyle name="Normal 3 6" xfId="13"/>
    <cellStyle name="Normal 3 7" xfId="16"/>
    <cellStyle name="Normal 3 8" xfId="18"/>
    <cellStyle name="Normal 3 9" xfId="21"/>
    <cellStyle name="Normal 7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60"/>
  <sheetViews>
    <sheetView showGridLines="0" showZeros="0" view="pageBreakPreview" topLeftCell="A137" zoomScale="85" zoomScaleNormal="78" zoomScaleSheetLayoutView="85" workbookViewId="0">
      <selection sqref="A1:S161"/>
    </sheetView>
  </sheetViews>
  <sheetFormatPr baseColWidth="10" defaultRowHeight="14.25" x14ac:dyDescent="0.2"/>
  <cols>
    <col min="1" max="1" width="0.5703125" style="47" customWidth="1"/>
    <col min="2" max="2" width="9.85546875" style="47" customWidth="1"/>
    <col min="3" max="6" width="5.7109375" style="47" customWidth="1"/>
    <col min="7" max="7" width="11.140625" style="47" customWidth="1"/>
    <col min="8" max="8" width="5.140625" style="47" customWidth="1"/>
    <col min="9" max="12" width="5.7109375" style="47" customWidth="1"/>
    <col min="13" max="13" width="43.7109375" style="47" customWidth="1"/>
    <col min="14" max="14" width="15.5703125" style="47" customWidth="1"/>
    <col min="15" max="15" width="16.28515625" style="47" customWidth="1"/>
    <col min="16" max="16" width="13" style="47" customWidth="1"/>
    <col min="17" max="17" width="15.28515625" style="47" customWidth="1"/>
    <col min="18" max="18" width="15.140625" style="47" customWidth="1"/>
    <col min="19" max="19" width="8.5703125" style="47" bestFit="1" customWidth="1"/>
    <col min="20" max="20" width="2" style="47" customWidth="1"/>
    <col min="21" max="16384" width="11.42578125" style="47"/>
  </cols>
  <sheetData>
    <row r="2" spans="1:20" ht="18" x14ac:dyDescent="0.25">
      <c r="B2" s="358" t="s">
        <v>58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48"/>
    </row>
    <row r="3" spans="1:20" ht="18" x14ac:dyDescent="0.25">
      <c r="B3" s="358" t="s">
        <v>27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0" ht="18" x14ac:dyDescent="0.25">
      <c r="B4" s="358" t="s">
        <v>18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48"/>
    </row>
    <row r="5" spans="1:20" ht="18" x14ac:dyDescent="0.25">
      <c r="B5" s="49"/>
      <c r="C5" s="49"/>
      <c r="D5" s="49"/>
      <c r="E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49"/>
      <c r="S5" s="51"/>
      <c r="T5" s="48"/>
    </row>
    <row r="6" spans="1:20" ht="30" x14ac:dyDescent="0.25">
      <c r="B6" s="54" t="s">
        <v>57</v>
      </c>
      <c r="C6" s="54"/>
      <c r="E6" s="365" t="s">
        <v>109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48"/>
      <c r="Q6" s="48"/>
      <c r="R6" s="53" t="s">
        <v>62</v>
      </c>
      <c r="S6" s="57" t="s">
        <v>42</v>
      </c>
      <c r="T6" s="48"/>
    </row>
    <row r="7" spans="1:20" x14ac:dyDescent="0.2">
      <c r="A7" s="52"/>
      <c r="L7" s="52"/>
      <c r="M7" s="52"/>
      <c r="N7" s="52"/>
      <c r="O7" s="52"/>
      <c r="P7" s="52"/>
      <c r="Q7" s="52"/>
      <c r="R7" s="52"/>
      <c r="S7" s="52"/>
      <c r="T7" s="52"/>
    </row>
    <row r="8" spans="1:20" ht="15" x14ac:dyDescent="0.25">
      <c r="B8" s="54" t="s">
        <v>19</v>
      </c>
      <c r="E8" s="55">
        <v>2014</v>
      </c>
    </row>
    <row r="10" spans="1:20" ht="15" x14ac:dyDescent="0.25">
      <c r="B10" s="48" t="s">
        <v>61</v>
      </c>
      <c r="C10" s="52"/>
      <c r="D10" s="52"/>
      <c r="E10" s="365" t="s">
        <v>363</v>
      </c>
      <c r="F10" s="365"/>
      <c r="G10" s="365"/>
      <c r="H10" s="365"/>
      <c r="I10" s="365"/>
      <c r="J10" s="365"/>
      <c r="K10" s="365"/>
    </row>
    <row r="11" spans="1:20" ht="15" x14ac:dyDescent="0.25">
      <c r="B11" s="48"/>
      <c r="C11" s="52"/>
      <c r="D11" s="52"/>
      <c r="E11" s="58"/>
      <c r="F11" s="58"/>
      <c r="G11" s="58"/>
      <c r="H11" s="58"/>
      <c r="I11" s="58"/>
      <c r="J11" s="58"/>
      <c r="K11" s="58"/>
    </row>
    <row r="12" spans="1:20" ht="15.75" customHeight="1" x14ac:dyDescent="0.25">
      <c r="F12" s="52"/>
      <c r="N12" s="364" t="s">
        <v>51</v>
      </c>
      <c r="O12" s="364"/>
      <c r="P12" s="364"/>
      <c r="Q12" s="364"/>
      <c r="R12" s="364"/>
      <c r="S12" s="364"/>
    </row>
    <row r="13" spans="1:20" ht="33" customHeight="1" thickBot="1" x14ac:dyDescent="0.25">
      <c r="B13" s="59" t="s">
        <v>3</v>
      </c>
      <c r="C13" s="59" t="s">
        <v>4</v>
      </c>
      <c r="D13" s="59" t="s">
        <v>5</v>
      </c>
      <c r="E13" s="59" t="s">
        <v>6</v>
      </c>
      <c r="F13" s="59" t="s">
        <v>7</v>
      </c>
      <c r="G13" s="59" t="s">
        <v>26</v>
      </c>
      <c r="H13" s="361" t="s">
        <v>2</v>
      </c>
      <c r="I13" s="361"/>
      <c r="J13" s="361"/>
      <c r="K13" s="361"/>
      <c r="L13" s="361"/>
      <c r="M13" s="361"/>
      <c r="N13" s="60" t="s">
        <v>71</v>
      </c>
      <c r="O13" s="61" t="s">
        <v>21</v>
      </c>
      <c r="P13" s="61" t="s">
        <v>22</v>
      </c>
      <c r="Q13" s="61" t="s">
        <v>23</v>
      </c>
      <c r="R13" s="61" t="s">
        <v>24</v>
      </c>
      <c r="S13" s="62" t="s">
        <v>25</v>
      </c>
      <c r="T13" s="63"/>
    </row>
    <row r="14" spans="1:20" s="64" customFormat="1" ht="15.75" thickTop="1" x14ac:dyDescent="0.25">
      <c r="B14" s="66" t="s">
        <v>151</v>
      </c>
      <c r="C14" s="54" t="s">
        <v>152</v>
      </c>
      <c r="D14" s="54"/>
      <c r="E14" s="54"/>
      <c r="F14" s="54"/>
      <c r="G14" s="54"/>
      <c r="H14" s="54"/>
      <c r="I14" s="54"/>
      <c r="J14" s="47"/>
      <c r="K14" s="47"/>
      <c r="L14" s="47"/>
      <c r="M14" s="47"/>
      <c r="N14" s="121"/>
      <c r="O14" s="121"/>
      <c r="P14" s="121"/>
      <c r="Q14" s="121"/>
      <c r="R14" s="121"/>
      <c r="S14" s="70"/>
      <c r="T14" s="65"/>
    </row>
    <row r="15" spans="1:20" s="64" customFormat="1" ht="15" x14ac:dyDescent="0.2">
      <c r="B15" s="6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21"/>
      <c r="O15" s="121"/>
      <c r="P15" s="121"/>
      <c r="Q15" s="121"/>
      <c r="R15" s="121"/>
      <c r="S15" s="70"/>
      <c r="T15" s="65"/>
    </row>
    <row r="16" spans="1:20" s="64" customFormat="1" ht="15" x14ac:dyDescent="0.25">
      <c r="B16" s="161" t="s">
        <v>150</v>
      </c>
      <c r="C16" s="47"/>
      <c r="D16" s="47"/>
      <c r="E16" s="54" t="s">
        <v>163</v>
      </c>
      <c r="F16" s="54"/>
      <c r="G16" s="54"/>
      <c r="H16" s="54"/>
      <c r="I16" s="54"/>
      <c r="J16" s="54"/>
      <c r="K16" s="54"/>
      <c r="L16" s="47"/>
      <c r="M16" s="47"/>
      <c r="N16" s="121"/>
      <c r="O16" s="121"/>
      <c r="P16" s="121"/>
      <c r="Q16" s="121"/>
      <c r="R16" s="121"/>
      <c r="S16" s="70"/>
      <c r="T16" s="65"/>
    </row>
    <row r="17" spans="1:20" s="64" customFormat="1" ht="15" x14ac:dyDescent="0.25">
      <c r="B17" s="66"/>
      <c r="C17" s="66" t="s">
        <v>81</v>
      </c>
      <c r="D17" s="47"/>
      <c r="E17" s="54" t="s">
        <v>164</v>
      </c>
      <c r="F17" s="54"/>
      <c r="G17" s="54"/>
      <c r="H17" s="54"/>
      <c r="I17" s="54"/>
      <c r="J17" s="54"/>
      <c r="K17" s="54"/>
      <c r="L17" s="47"/>
      <c r="M17" s="47"/>
      <c r="N17" s="121"/>
      <c r="O17" s="121"/>
      <c r="P17" s="121"/>
      <c r="Q17" s="121"/>
      <c r="R17" s="121"/>
      <c r="S17" s="70"/>
      <c r="T17" s="65"/>
    </row>
    <row r="18" spans="1:20" s="64" customFormat="1" ht="15" x14ac:dyDescent="0.25">
      <c r="B18" s="67"/>
      <c r="C18" s="66"/>
      <c r="D18" s="66" t="s">
        <v>143</v>
      </c>
      <c r="E18" s="54"/>
      <c r="F18" s="54" t="s">
        <v>165</v>
      </c>
      <c r="G18" s="54"/>
      <c r="H18" s="54"/>
      <c r="I18" s="54"/>
      <c r="J18" s="54"/>
      <c r="K18" s="54"/>
      <c r="L18" s="47"/>
      <c r="M18" s="47"/>
      <c r="N18" s="121"/>
      <c r="O18" s="121"/>
      <c r="P18" s="121"/>
      <c r="Q18" s="121"/>
      <c r="R18" s="121"/>
      <c r="S18" s="70"/>
      <c r="T18" s="65"/>
    </row>
    <row r="19" spans="1:20" s="64" customFormat="1" ht="15.75" x14ac:dyDescent="0.25">
      <c r="A19" s="83"/>
      <c r="B19" s="153">
        <v>11</v>
      </c>
      <c r="C19" s="66" t="s">
        <v>81</v>
      </c>
      <c r="D19" s="66" t="s">
        <v>143</v>
      </c>
      <c r="E19" s="66" t="s">
        <v>153</v>
      </c>
      <c r="F19" s="66" t="s">
        <v>143</v>
      </c>
      <c r="G19" s="66"/>
      <c r="H19" s="66" t="s">
        <v>154</v>
      </c>
      <c r="I19" s="66"/>
      <c r="J19" s="66"/>
      <c r="K19" s="67"/>
      <c r="L19" s="67"/>
      <c r="M19" s="67"/>
      <c r="N19" s="121"/>
      <c r="O19" s="121"/>
      <c r="P19" s="121"/>
      <c r="Q19" s="121"/>
      <c r="R19" s="121"/>
      <c r="S19" s="70" t="str">
        <f t="shared" ref="S19" si="0">IF(ISERROR((R19/Q19)*100),"",(R19/Q19)*100)</f>
        <v/>
      </c>
      <c r="T19" s="65"/>
    </row>
    <row r="20" spans="1:20" s="64" customFormat="1" ht="15" x14ac:dyDescent="0.25">
      <c r="B20" s="67"/>
      <c r="C20" s="67"/>
      <c r="D20" s="66"/>
      <c r="E20" s="66"/>
      <c r="F20" s="66"/>
      <c r="G20" s="156" t="s">
        <v>169</v>
      </c>
      <c r="H20" s="66"/>
      <c r="I20" s="156" t="s">
        <v>82</v>
      </c>
      <c r="J20" s="67"/>
      <c r="K20" s="67"/>
      <c r="L20" s="67"/>
      <c r="M20" s="67"/>
      <c r="N20" s="143">
        <v>1093302</v>
      </c>
      <c r="O20" s="143">
        <v>1093302</v>
      </c>
      <c r="P20" s="121"/>
      <c r="Q20" s="143">
        <v>1093302</v>
      </c>
      <c r="R20" s="143">
        <v>651337.81999999995</v>
      </c>
      <c r="S20" s="70">
        <f t="shared" ref="S20:S50" si="1">IF(ISERROR((R20/Q20)*100),"",(R20/Q20)*100)</f>
        <v>59.575288438144256</v>
      </c>
      <c r="T20" s="65"/>
    </row>
    <row r="21" spans="1:20" s="64" customFormat="1" ht="15" x14ac:dyDescent="0.2">
      <c r="B21" s="67"/>
      <c r="C21" s="67"/>
      <c r="D21" s="67"/>
      <c r="E21" s="67"/>
      <c r="F21" s="67"/>
      <c r="G21" s="156" t="s">
        <v>170</v>
      </c>
      <c r="H21" s="68"/>
      <c r="I21" s="156" t="s">
        <v>83</v>
      </c>
      <c r="J21" s="68"/>
      <c r="K21" s="68"/>
      <c r="L21" s="68"/>
      <c r="M21" s="67"/>
      <c r="N21" s="143">
        <v>27000</v>
      </c>
      <c r="O21" s="143">
        <v>27000</v>
      </c>
      <c r="P21" s="121"/>
      <c r="Q21" s="143">
        <v>27000</v>
      </c>
      <c r="R21" s="143">
        <v>18000</v>
      </c>
      <c r="S21" s="70">
        <f t="shared" si="1"/>
        <v>66.666666666666657</v>
      </c>
      <c r="T21" s="65"/>
    </row>
    <row r="22" spans="1:20" s="64" customFormat="1" ht="15" x14ac:dyDescent="0.2">
      <c r="B22" s="67"/>
      <c r="C22" s="67"/>
      <c r="D22" s="67"/>
      <c r="E22" s="67"/>
      <c r="F22" s="67"/>
      <c r="G22" s="156" t="s">
        <v>171</v>
      </c>
      <c r="H22" s="68"/>
      <c r="I22" s="156" t="s">
        <v>84</v>
      </c>
      <c r="J22" s="68"/>
      <c r="K22" s="68"/>
      <c r="L22" s="68"/>
      <c r="M22" s="68"/>
      <c r="N22" s="143">
        <v>18000</v>
      </c>
      <c r="O22" s="143">
        <v>18000</v>
      </c>
      <c r="P22" s="121"/>
      <c r="Q22" s="143">
        <v>18000</v>
      </c>
      <c r="R22" s="143">
        <v>12000</v>
      </c>
      <c r="S22" s="70">
        <f t="shared" si="1"/>
        <v>66.666666666666657</v>
      </c>
      <c r="T22" s="65"/>
    </row>
    <row r="23" spans="1:20" s="64" customFormat="1" ht="15" x14ac:dyDescent="0.2">
      <c r="B23" s="67"/>
      <c r="C23" s="67"/>
      <c r="D23" s="67"/>
      <c r="E23" s="67"/>
      <c r="F23" s="67"/>
      <c r="G23" s="156" t="s">
        <v>172</v>
      </c>
      <c r="H23" s="68"/>
      <c r="I23" s="156" t="s">
        <v>85</v>
      </c>
      <c r="J23" s="68"/>
      <c r="K23" s="68"/>
      <c r="L23" s="68"/>
      <c r="M23" s="68"/>
      <c r="N23" s="143">
        <v>342000</v>
      </c>
      <c r="O23" s="143">
        <v>342000</v>
      </c>
      <c r="P23" s="121"/>
      <c r="Q23" s="143">
        <v>342000</v>
      </c>
      <c r="R23" s="143">
        <v>221600</v>
      </c>
      <c r="S23" s="70">
        <f t="shared" si="1"/>
        <v>64.795321637426909</v>
      </c>
      <c r="T23" s="65"/>
    </row>
    <row r="24" spans="1:20" s="64" customFormat="1" ht="15" x14ac:dyDescent="0.25">
      <c r="B24" s="67"/>
      <c r="C24" s="67"/>
      <c r="D24" s="67"/>
      <c r="E24" s="66"/>
      <c r="F24" s="66"/>
      <c r="G24" s="156" t="s">
        <v>173</v>
      </c>
      <c r="H24" s="66"/>
      <c r="I24" s="156" t="s">
        <v>86</v>
      </c>
      <c r="J24" s="66"/>
      <c r="K24" s="66"/>
      <c r="L24" s="66"/>
      <c r="M24" s="67"/>
      <c r="N24" s="143">
        <v>107851</v>
      </c>
      <c r="O24" s="143">
        <v>107851</v>
      </c>
      <c r="P24" s="121"/>
      <c r="Q24" s="143">
        <v>107851</v>
      </c>
      <c r="R24" s="143">
        <v>60973.9</v>
      </c>
      <c r="S24" s="70">
        <f t="shared" si="1"/>
        <v>56.535312607208098</v>
      </c>
      <c r="T24" s="65"/>
    </row>
    <row r="25" spans="1:20" s="64" customFormat="1" ht="15" x14ac:dyDescent="0.25">
      <c r="B25" s="67"/>
      <c r="C25" s="67"/>
      <c r="D25" s="67"/>
      <c r="E25" s="66"/>
      <c r="F25" s="66"/>
      <c r="G25" s="156" t="s">
        <v>174</v>
      </c>
      <c r="H25" s="71"/>
      <c r="I25" s="156" t="s">
        <v>87</v>
      </c>
      <c r="J25" s="71"/>
      <c r="K25" s="71"/>
      <c r="L25" s="71"/>
      <c r="M25" s="71"/>
      <c r="N25" s="143">
        <v>8400</v>
      </c>
      <c r="O25" s="143">
        <v>8400</v>
      </c>
      <c r="P25" s="121"/>
      <c r="Q25" s="143">
        <v>8400</v>
      </c>
      <c r="R25" s="143">
        <v>2100</v>
      </c>
      <c r="S25" s="70">
        <f t="shared" si="1"/>
        <v>25</v>
      </c>
      <c r="T25" s="65"/>
    </row>
    <row r="26" spans="1:20" s="64" customFormat="1" ht="15" x14ac:dyDescent="0.2">
      <c r="B26" s="67"/>
      <c r="C26" s="67"/>
      <c r="D26" s="67"/>
      <c r="E26" s="67"/>
      <c r="F26" s="47"/>
      <c r="G26" s="156" t="s">
        <v>175</v>
      </c>
      <c r="H26" s="68"/>
      <c r="I26" s="156" t="s">
        <v>88</v>
      </c>
      <c r="J26" s="68"/>
      <c r="K26" s="68"/>
      <c r="L26" s="68"/>
      <c r="M26" s="68"/>
      <c r="N26" s="143">
        <v>43680</v>
      </c>
      <c r="O26" s="143">
        <v>43680</v>
      </c>
      <c r="P26" s="121"/>
      <c r="Q26" s="143">
        <v>43680</v>
      </c>
      <c r="R26" s="143">
        <v>25120</v>
      </c>
      <c r="S26" s="70">
        <f t="shared" si="1"/>
        <v>57.509157509157504</v>
      </c>
      <c r="T26" s="65"/>
    </row>
    <row r="27" spans="1:20" s="64" customFormat="1" ht="15" x14ac:dyDescent="0.2">
      <c r="B27" s="67"/>
      <c r="C27" s="67"/>
      <c r="D27" s="67"/>
      <c r="E27" s="67"/>
      <c r="F27" s="47"/>
      <c r="G27" s="156" t="s">
        <v>176</v>
      </c>
      <c r="H27" s="68"/>
      <c r="I27" s="156" t="s">
        <v>89</v>
      </c>
      <c r="J27" s="68"/>
      <c r="K27" s="68"/>
      <c r="L27" s="68"/>
      <c r="M27" s="68"/>
      <c r="N27" s="143">
        <v>82514</v>
      </c>
      <c r="O27" s="143">
        <v>82514</v>
      </c>
      <c r="P27" s="121"/>
      <c r="Q27" s="143">
        <v>82514</v>
      </c>
      <c r="R27" s="144">
        <v>0</v>
      </c>
      <c r="S27" s="70">
        <f t="shared" si="1"/>
        <v>0</v>
      </c>
      <c r="T27" s="65"/>
    </row>
    <row r="28" spans="1:20" s="64" customFormat="1" ht="15" x14ac:dyDescent="0.25">
      <c r="B28" s="67"/>
      <c r="C28" s="67"/>
      <c r="D28" s="67"/>
      <c r="E28" s="66"/>
      <c r="F28" s="67"/>
      <c r="G28" s="156" t="s">
        <v>177</v>
      </c>
      <c r="H28" s="67"/>
      <c r="I28" s="156" t="s">
        <v>90</v>
      </c>
      <c r="J28" s="67"/>
      <c r="K28" s="67"/>
      <c r="L28" s="67"/>
      <c r="M28" s="67"/>
      <c r="N28" s="143">
        <v>82514</v>
      </c>
      <c r="O28" s="143">
        <v>82514</v>
      </c>
      <c r="P28" s="121"/>
      <c r="Q28" s="143">
        <v>82514</v>
      </c>
      <c r="R28" s="143">
        <v>78554.600000000006</v>
      </c>
      <c r="S28" s="70">
        <f t="shared" si="1"/>
        <v>95.201541556584345</v>
      </c>
      <c r="T28" s="65"/>
    </row>
    <row r="29" spans="1:20" ht="15" x14ac:dyDescent="0.25">
      <c r="B29" s="67"/>
      <c r="C29" s="67"/>
      <c r="D29" s="67"/>
      <c r="E29" s="66"/>
      <c r="F29" s="66"/>
      <c r="G29" s="156" t="s">
        <v>178</v>
      </c>
      <c r="H29" s="71"/>
      <c r="I29" s="156" t="s">
        <v>91</v>
      </c>
      <c r="J29" s="71"/>
      <c r="K29" s="71"/>
      <c r="L29" s="71"/>
      <c r="M29" s="71"/>
      <c r="N29" s="143">
        <v>1200</v>
      </c>
      <c r="O29" s="143">
        <v>1200</v>
      </c>
      <c r="P29" s="121"/>
      <c r="Q29" s="143">
        <v>1200</v>
      </c>
      <c r="R29" s="143">
        <v>1200</v>
      </c>
      <c r="S29" s="70">
        <f t="shared" si="1"/>
        <v>100</v>
      </c>
    </row>
    <row r="30" spans="1:20" x14ac:dyDescent="0.2">
      <c r="B30" s="67"/>
      <c r="C30" s="67"/>
      <c r="D30" s="67"/>
      <c r="E30" s="67"/>
      <c r="G30" s="156" t="s">
        <v>179</v>
      </c>
      <c r="H30" s="68"/>
      <c r="I30" s="156" t="s">
        <v>92</v>
      </c>
      <c r="J30" s="68"/>
      <c r="K30" s="68"/>
      <c r="L30" s="68"/>
      <c r="M30" s="67"/>
      <c r="N30" s="143">
        <v>40000</v>
      </c>
      <c r="O30" s="143">
        <v>40000</v>
      </c>
      <c r="P30" s="121"/>
      <c r="Q30" s="143">
        <v>40000</v>
      </c>
      <c r="R30" s="143">
        <v>20844.349999999999</v>
      </c>
      <c r="S30" s="70">
        <f t="shared" si="1"/>
        <v>52.110875</v>
      </c>
    </row>
    <row r="31" spans="1:20" x14ac:dyDescent="0.2">
      <c r="B31" s="67"/>
      <c r="C31" s="67"/>
      <c r="D31" s="67"/>
      <c r="E31" s="67"/>
      <c r="G31" s="156" t="s">
        <v>180</v>
      </c>
      <c r="H31" s="68"/>
      <c r="I31" s="156" t="s">
        <v>93</v>
      </c>
      <c r="J31" s="68"/>
      <c r="K31" s="68"/>
      <c r="L31" s="68"/>
      <c r="M31" s="67"/>
      <c r="N31" s="143">
        <v>1500</v>
      </c>
      <c r="O31" s="143">
        <v>1500</v>
      </c>
      <c r="P31" s="121"/>
      <c r="Q31" s="143">
        <v>1500</v>
      </c>
      <c r="R31" s="144">
        <v>0</v>
      </c>
      <c r="S31" s="70"/>
    </row>
    <row r="32" spans="1:20" x14ac:dyDescent="0.2">
      <c r="B32" s="67"/>
      <c r="C32" s="67"/>
      <c r="D32" s="67"/>
      <c r="E32" s="67"/>
      <c r="G32" s="156" t="s">
        <v>181</v>
      </c>
      <c r="H32" s="68"/>
      <c r="I32" s="156" t="s">
        <v>94</v>
      </c>
      <c r="J32" s="68"/>
      <c r="K32" s="68"/>
      <c r="L32" s="68"/>
      <c r="M32" s="67"/>
      <c r="N32" s="143">
        <v>35000</v>
      </c>
      <c r="O32" s="143">
        <v>35000</v>
      </c>
      <c r="P32" s="121"/>
      <c r="Q32" s="143">
        <v>35000</v>
      </c>
      <c r="R32" s="143">
        <v>21937.22</v>
      </c>
      <c r="S32" s="70">
        <f t="shared" si="1"/>
        <v>62.677771428571425</v>
      </c>
    </row>
    <row r="33" spans="2:19" x14ac:dyDescent="0.2">
      <c r="B33" s="67"/>
      <c r="C33" s="67"/>
      <c r="D33" s="67"/>
      <c r="E33" s="67"/>
      <c r="G33" s="156" t="s">
        <v>182</v>
      </c>
      <c r="H33" s="68"/>
      <c r="I33" s="156" t="s">
        <v>95</v>
      </c>
      <c r="J33" s="68"/>
      <c r="K33" s="68"/>
      <c r="L33" s="68"/>
      <c r="M33" s="67"/>
      <c r="N33" s="143">
        <v>500</v>
      </c>
      <c r="O33" s="143">
        <v>500</v>
      </c>
      <c r="P33" s="121"/>
      <c r="Q33" s="143">
        <v>500</v>
      </c>
      <c r="R33" s="144">
        <v>0</v>
      </c>
      <c r="S33" s="70"/>
    </row>
    <row r="34" spans="2:19" x14ac:dyDescent="0.2">
      <c r="B34" s="67"/>
      <c r="C34" s="67"/>
      <c r="D34" s="67"/>
      <c r="E34" s="67"/>
      <c r="G34" s="156" t="s">
        <v>183</v>
      </c>
      <c r="H34" s="68"/>
      <c r="I34" s="156" t="s">
        <v>96</v>
      </c>
      <c r="J34" s="68"/>
      <c r="K34" s="68"/>
      <c r="L34" s="68"/>
      <c r="M34" s="67"/>
      <c r="N34" s="143">
        <v>15000</v>
      </c>
      <c r="O34" s="143">
        <v>15000</v>
      </c>
      <c r="P34" s="121"/>
      <c r="Q34" s="143">
        <v>15000</v>
      </c>
      <c r="R34" s="143">
        <v>15000</v>
      </c>
      <c r="S34" s="70">
        <f t="shared" si="1"/>
        <v>100</v>
      </c>
    </row>
    <row r="35" spans="2:19" x14ac:dyDescent="0.2">
      <c r="B35" s="67"/>
      <c r="C35" s="67"/>
      <c r="D35" s="67"/>
      <c r="E35" s="67"/>
      <c r="G35" s="156" t="s">
        <v>184</v>
      </c>
      <c r="H35" s="68"/>
      <c r="I35" s="156" t="s">
        <v>97</v>
      </c>
      <c r="J35" s="68"/>
      <c r="K35" s="68"/>
      <c r="L35" s="68"/>
      <c r="M35" s="67"/>
      <c r="N35" s="143">
        <v>10000</v>
      </c>
      <c r="O35" s="143">
        <v>10000</v>
      </c>
      <c r="P35" s="121"/>
      <c r="Q35" s="143">
        <v>10000</v>
      </c>
      <c r="R35" s="143">
        <v>2586.38</v>
      </c>
      <c r="S35" s="70">
        <f t="shared" si="1"/>
        <v>25.863800000000005</v>
      </c>
    </row>
    <row r="36" spans="2:19" x14ac:dyDescent="0.2">
      <c r="B36" s="67"/>
      <c r="C36" s="67"/>
      <c r="D36" s="67"/>
      <c r="E36" s="67"/>
      <c r="G36" s="156" t="s">
        <v>185</v>
      </c>
      <c r="H36" s="68"/>
      <c r="I36" s="156" t="s">
        <v>98</v>
      </c>
      <c r="J36" s="68"/>
      <c r="K36" s="68"/>
      <c r="L36" s="68"/>
      <c r="M36" s="67"/>
      <c r="N36" s="143">
        <v>1000</v>
      </c>
      <c r="O36" s="143">
        <v>1000</v>
      </c>
      <c r="P36" s="121"/>
      <c r="Q36" s="143">
        <v>1000</v>
      </c>
      <c r="R36" s="143">
        <v>155</v>
      </c>
      <c r="S36" s="70">
        <f t="shared" si="1"/>
        <v>15.5</v>
      </c>
    </row>
    <row r="37" spans="2:19" x14ac:dyDescent="0.2">
      <c r="B37" s="67"/>
      <c r="C37" s="67"/>
      <c r="D37" s="67"/>
      <c r="E37" s="67"/>
      <c r="G37" s="156" t="s">
        <v>186</v>
      </c>
      <c r="H37" s="68"/>
      <c r="I37" s="156" t="s">
        <v>99</v>
      </c>
      <c r="J37" s="68"/>
      <c r="K37" s="68"/>
      <c r="L37" s="68"/>
      <c r="M37" s="67"/>
      <c r="N37" s="143">
        <v>5000</v>
      </c>
      <c r="O37" s="143">
        <v>5000</v>
      </c>
      <c r="P37" s="121"/>
      <c r="Q37" s="143">
        <v>5000</v>
      </c>
      <c r="R37" s="144">
        <v>20</v>
      </c>
      <c r="S37" s="70"/>
    </row>
    <row r="38" spans="2:19" x14ac:dyDescent="0.2">
      <c r="B38" s="67"/>
      <c r="C38" s="67"/>
      <c r="D38" s="67"/>
      <c r="E38" s="67"/>
      <c r="G38" s="156" t="s">
        <v>187</v>
      </c>
      <c r="H38" s="68"/>
      <c r="I38" s="156" t="s">
        <v>100</v>
      </c>
      <c r="J38" s="68"/>
      <c r="K38" s="68"/>
      <c r="L38" s="68"/>
      <c r="M38" s="67"/>
      <c r="N38" s="143">
        <v>30000</v>
      </c>
      <c r="O38" s="143">
        <v>30000</v>
      </c>
      <c r="P38" s="121"/>
      <c r="Q38" s="143">
        <v>30000</v>
      </c>
      <c r="R38" s="143">
        <v>16032.88</v>
      </c>
      <c r="S38" s="70">
        <f t="shared" si="1"/>
        <v>53.442933333333329</v>
      </c>
    </row>
    <row r="39" spans="2:19" x14ac:dyDescent="0.2">
      <c r="B39" s="67"/>
      <c r="C39" s="67"/>
      <c r="D39" s="67"/>
      <c r="E39" s="67"/>
      <c r="G39" s="156" t="s">
        <v>188</v>
      </c>
      <c r="H39" s="68"/>
      <c r="I39" s="156" t="s">
        <v>101</v>
      </c>
      <c r="J39" s="68"/>
      <c r="K39" s="68"/>
      <c r="L39" s="68"/>
      <c r="M39" s="68"/>
      <c r="N39" s="143">
        <v>5000</v>
      </c>
      <c r="O39" s="143">
        <v>5000</v>
      </c>
      <c r="P39" s="121"/>
      <c r="Q39" s="143">
        <v>5000</v>
      </c>
      <c r="R39" s="143">
        <v>3374</v>
      </c>
      <c r="S39" s="70">
        <f t="shared" si="1"/>
        <v>67.47999999999999</v>
      </c>
    </row>
    <row r="40" spans="2:19" x14ac:dyDescent="0.2">
      <c r="B40" s="67"/>
      <c r="C40" s="67"/>
      <c r="D40" s="67"/>
      <c r="E40" s="67"/>
      <c r="G40" s="156" t="s">
        <v>189</v>
      </c>
      <c r="H40" s="68"/>
      <c r="I40" s="156" t="s">
        <v>102</v>
      </c>
      <c r="J40" s="68"/>
      <c r="K40" s="68"/>
      <c r="L40" s="68"/>
      <c r="M40" s="68"/>
      <c r="N40" s="143">
        <v>5000</v>
      </c>
      <c r="O40" s="143">
        <v>5000</v>
      </c>
      <c r="P40" s="121"/>
      <c r="Q40" s="143">
        <v>5000</v>
      </c>
      <c r="R40" s="143">
        <v>1426</v>
      </c>
      <c r="S40" s="70">
        <f t="shared" si="1"/>
        <v>28.52</v>
      </c>
    </row>
    <row r="41" spans="2:19" x14ac:dyDescent="0.2">
      <c r="B41" s="67"/>
      <c r="C41" s="67"/>
      <c r="D41" s="67"/>
      <c r="E41" s="67"/>
      <c r="G41" s="156" t="s">
        <v>190</v>
      </c>
      <c r="H41" s="68"/>
      <c r="I41" s="156" t="s">
        <v>103</v>
      </c>
      <c r="J41" s="68"/>
      <c r="K41" s="68"/>
      <c r="L41" s="68"/>
      <c r="M41" s="68"/>
      <c r="N41" s="143">
        <v>12000</v>
      </c>
      <c r="O41" s="143">
        <v>12000</v>
      </c>
      <c r="P41" s="121"/>
      <c r="Q41" s="143">
        <v>12000</v>
      </c>
      <c r="R41" s="143">
        <v>5340</v>
      </c>
      <c r="S41" s="70">
        <f t="shared" si="1"/>
        <v>44.5</v>
      </c>
    </row>
    <row r="42" spans="2:19" ht="15" x14ac:dyDescent="0.25">
      <c r="B42" s="66"/>
      <c r="C42" s="66"/>
      <c r="D42" s="66"/>
      <c r="E42" s="66"/>
      <c r="F42" s="66"/>
      <c r="G42" s="156" t="s">
        <v>191</v>
      </c>
      <c r="H42" s="158"/>
      <c r="I42" s="156" t="s">
        <v>104</v>
      </c>
      <c r="J42" s="66"/>
      <c r="K42" s="66"/>
      <c r="L42" s="66"/>
      <c r="M42" s="66"/>
      <c r="N42" s="143">
        <v>10000</v>
      </c>
      <c r="O42" s="143">
        <v>10000</v>
      </c>
      <c r="P42" s="121"/>
      <c r="Q42" s="143">
        <v>10000</v>
      </c>
      <c r="R42" s="144">
        <v>0</v>
      </c>
      <c r="S42" s="70">
        <f t="shared" si="1"/>
        <v>0</v>
      </c>
    </row>
    <row r="43" spans="2:19" ht="15" x14ac:dyDescent="0.25">
      <c r="B43" s="66"/>
      <c r="C43" s="66"/>
      <c r="D43" s="66"/>
      <c r="E43" s="66"/>
      <c r="F43" s="66"/>
      <c r="G43" s="156" t="s">
        <v>192</v>
      </c>
      <c r="H43" s="158"/>
      <c r="I43" s="156" t="s">
        <v>105</v>
      </c>
      <c r="J43" s="66"/>
      <c r="K43" s="66"/>
      <c r="L43" s="66"/>
      <c r="M43" s="66"/>
      <c r="N43" s="143">
        <v>10000</v>
      </c>
      <c r="O43" s="143">
        <v>10000</v>
      </c>
      <c r="P43" s="121"/>
      <c r="Q43" s="143">
        <v>10000</v>
      </c>
      <c r="R43" s="145"/>
      <c r="S43" s="70">
        <f t="shared" si="1"/>
        <v>0</v>
      </c>
    </row>
    <row r="44" spans="2:19" ht="15" x14ac:dyDescent="0.25">
      <c r="B44" s="66"/>
      <c r="C44" s="66"/>
      <c r="D44" s="66"/>
      <c r="E44" s="66"/>
      <c r="F44" s="66"/>
      <c r="G44" s="156" t="s">
        <v>193</v>
      </c>
      <c r="H44" s="158"/>
      <c r="I44" s="156" t="s">
        <v>106</v>
      </c>
      <c r="J44" s="66"/>
      <c r="K44" s="66"/>
      <c r="L44" s="66"/>
      <c r="M44" s="66"/>
      <c r="N44" s="143">
        <v>100000</v>
      </c>
      <c r="O44" s="143">
        <v>100000</v>
      </c>
      <c r="P44" s="121"/>
      <c r="Q44" s="143">
        <v>100000</v>
      </c>
      <c r="R44" s="145">
        <v>2500</v>
      </c>
      <c r="S44" s="70">
        <f t="shared" si="1"/>
        <v>2.5</v>
      </c>
    </row>
    <row r="45" spans="2:19" ht="15" x14ac:dyDescent="0.25">
      <c r="B45" s="66"/>
      <c r="C45" s="66"/>
      <c r="D45" s="66"/>
      <c r="E45" s="66"/>
      <c r="F45" s="66"/>
      <c r="G45" s="156" t="s">
        <v>194</v>
      </c>
      <c r="H45" s="158"/>
      <c r="I45" s="156" t="s">
        <v>107</v>
      </c>
      <c r="J45" s="66"/>
      <c r="K45" s="66"/>
      <c r="L45" s="66"/>
      <c r="M45" s="66"/>
      <c r="N45" s="143">
        <v>50000</v>
      </c>
      <c r="O45" s="143">
        <v>50000</v>
      </c>
      <c r="P45" s="121"/>
      <c r="Q45" s="143">
        <v>50000</v>
      </c>
      <c r="R45" s="145"/>
      <c r="S45" s="70">
        <f t="shared" si="1"/>
        <v>0</v>
      </c>
    </row>
    <row r="46" spans="2:19" ht="15" x14ac:dyDescent="0.25">
      <c r="B46" s="66"/>
      <c r="C46" s="66"/>
      <c r="D46" s="66"/>
      <c r="E46" s="66"/>
      <c r="F46" s="66"/>
      <c r="G46" s="156" t="s">
        <v>195</v>
      </c>
      <c r="H46" s="158"/>
      <c r="I46" s="156" t="s">
        <v>108</v>
      </c>
      <c r="J46" s="66"/>
      <c r="K46" s="66"/>
      <c r="L46" s="66"/>
      <c r="M46" s="66"/>
      <c r="N46" s="143">
        <v>5000</v>
      </c>
      <c r="O46" s="143">
        <v>5000</v>
      </c>
      <c r="P46" s="121"/>
      <c r="Q46" s="143">
        <v>5000</v>
      </c>
      <c r="R46" s="145"/>
      <c r="S46" s="70">
        <f t="shared" si="1"/>
        <v>0</v>
      </c>
    </row>
    <row r="47" spans="2:19" ht="15" x14ac:dyDescent="0.25">
      <c r="B47" s="66"/>
      <c r="C47" s="66"/>
      <c r="D47" s="66"/>
      <c r="E47" s="66"/>
      <c r="F47" s="66"/>
      <c r="G47" s="156" t="s">
        <v>196</v>
      </c>
      <c r="H47" s="66"/>
      <c r="I47" s="156" t="s">
        <v>110</v>
      </c>
      <c r="J47" s="66"/>
      <c r="K47" s="66"/>
      <c r="L47" s="66"/>
      <c r="M47" s="66"/>
      <c r="N47" s="143">
        <v>20000</v>
      </c>
      <c r="O47" s="143">
        <v>20000</v>
      </c>
      <c r="P47" s="121"/>
      <c r="Q47" s="143">
        <v>20000</v>
      </c>
      <c r="R47" s="143">
        <v>1550</v>
      </c>
      <c r="S47" s="70">
        <f t="shared" si="1"/>
        <v>7.75</v>
      </c>
    </row>
    <row r="48" spans="2:19" ht="15" x14ac:dyDescent="0.25">
      <c r="B48" s="66"/>
      <c r="C48" s="66"/>
      <c r="D48" s="66"/>
      <c r="E48" s="66"/>
      <c r="F48" s="66"/>
      <c r="G48" s="156" t="s">
        <v>197</v>
      </c>
      <c r="H48" s="66"/>
      <c r="I48" s="156" t="s">
        <v>111</v>
      </c>
      <c r="J48" s="66"/>
      <c r="K48" s="66"/>
      <c r="L48" s="66"/>
      <c r="M48" s="66"/>
      <c r="N48" s="143">
        <v>1500</v>
      </c>
      <c r="O48" s="143">
        <v>1500</v>
      </c>
      <c r="P48" s="121"/>
      <c r="Q48" s="143">
        <v>1500</v>
      </c>
      <c r="R48" s="143">
        <v>400</v>
      </c>
      <c r="S48" s="70">
        <f t="shared" si="1"/>
        <v>26.666666666666668</v>
      </c>
    </row>
    <row r="49" spans="2:20" ht="15" x14ac:dyDescent="0.25">
      <c r="B49" s="66"/>
      <c r="C49" s="66"/>
      <c r="D49" s="66"/>
      <c r="E49" s="66"/>
      <c r="F49" s="66"/>
      <c r="G49" s="156" t="s">
        <v>198</v>
      </c>
      <c r="H49" s="66"/>
      <c r="I49" s="156" t="s">
        <v>112</v>
      </c>
      <c r="J49" s="66"/>
      <c r="K49" s="66"/>
      <c r="L49" s="66"/>
      <c r="M49" s="66"/>
      <c r="N49" s="143">
        <v>25000</v>
      </c>
      <c r="O49" s="143">
        <v>25000</v>
      </c>
      <c r="P49" s="121"/>
      <c r="Q49" s="143">
        <v>25000</v>
      </c>
      <c r="R49" s="143">
        <v>2000</v>
      </c>
      <c r="S49" s="70">
        <f t="shared" si="1"/>
        <v>8</v>
      </c>
    </row>
    <row r="50" spans="2:20" ht="15" x14ac:dyDescent="0.25">
      <c r="B50" s="66"/>
      <c r="C50" s="66"/>
      <c r="D50" s="66"/>
      <c r="E50" s="66"/>
      <c r="F50" s="66"/>
      <c r="G50" s="156" t="s">
        <v>199</v>
      </c>
      <c r="H50" s="66"/>
      <c r="I50" s="156" t="s">
        <v>113</v>
      </c>
      <c r="J50" s="66"/>
      <c r="K50" s="66"/>
      <c r="L50" s="66"/>
      <c r="M50" s="66"/>
      <c r="N50" s="143">
        <v>5000</v>
      </c>
      <c r="O50" s="143">
        <v>5000</v>
      </c>
      <c r="P50" s="121"/>
      <c r="Q50" s="143">
        <v>5000</v>
      </c>
      <c r="R50" s="144">
        <v>200</v>
      </c>
      <c r="S50" s="70">
        <f t="shared" si="1"/>
        <v>4</v>
      </c>
    </row>
    <row r="51" spans="2:20" ht="15" x14ac:dyDescent="0.25">
      <c r="B51" s="66"/>
      <c r="C51" s="66"/>
      <c r="D51" s="66"/>
      <c r="E51" s="66"/>
      <c r="F51" s="66"/>
      <c r="G51" s="141"/>
      <c r="H51" s="66"/>
      <c r="I51" s="142"/>
      <c r="J51" s="66"/>
      <c r="K51" s="66"/>
      <c r="L51" s="66"/>
      <c r="M51" s="66"/>
      <c r="N51" s="143"/>
      <c r="O51" s="143"/>
      <c r="P51" s="121"/>
      <c r="Q51" s="143"/>
      <c r="R51" s="144"/>
      <c r="S51" s="70"/>
    </row>
    <row r="52" spans="2:20" ht="15" x14ac:dyDescent="0.25">
      <c r="B52" s="66"/>
      <c r="C52" s="66"/>
      <c r="D52" s="66"/>
      <c r="E52" s="66"/>
      <c r="F52" s="66"/>
      <c r="G52" s="141"/>
      <c r="H52" s="66"/>
      <c r="I52" s="142"/>
      <c r="J52" s="66"/>
      <c r="K52" s="66"/>
      <c r="L52" s="66"/>
      <c r="M52" s="66"/>
      <c r="N52" s="143"/>
      <c r="O52" s="143"/>
      <c r="P52" s="121"/>
      <c r="Q52" s="143"/>
      <c r="R52" s="144"/>
      <c r="S52" s="70"/>
    </row>
    <row r="53" spans="2:20" ht="15" x14ac:dyDescent="0.25">
      <c r="B53" s="66"/>
      <c r="C53" s="66"/>
      <c r="D53" s="66"/>
      <c r="E53" s="66"/>
      <c r="F53" s="66"/>
      <c r="G53" s="141"/>
      <c r="H53" s="66"/>
      <c r="I53" s="142"/>
      <c r="J53" s="66"/>
      <c r="K53" s="66"/>
      <c r="L53" s="66"/>
      <c r="M53" s="66"/>
      <c r="N53" s="143"/>
      <c r="O53" s="143"/>
      <c r="P53" s="121"/>
      <c r="Q53" s="143"/>
      <c r="R53" s="144"/>
      <c r="S53" s="70"/>
    </row>
    <row r="54" spans="2:20" ht="15" x14ac:dyDescent="0.25">
      <c r="B54" s="66"/>
      <c r="C54" s="66"/>
      <c r="D54" s="66"/>
      <c r="E54" s="66"/>
      <c r="F54" s="66"/>
      <c r="G54" s="141"/>
      <c r="H54" s="66"/>
      <c r="I54" s="142"/>
      <c r="J54" s="66"/>
      <c r="K54" s="66"/>
      <c r="L54" s="66"/>
      <c r="M54" s="66"/>
      <c r="N54" s="143"/>
      <c r="O54" s="143"/>
      <c r="P54" s="121"/>
      <c r="Q54" s="143"/>
      <c r="R54" s="144"/>
      <c r="S54" s="70"/>
    </row>
    <row r="55" spans="2:20" ht="30.75" thickBot="1" x14ac:dyDescent="0.25">
      <c r="B55" s="140" t="s">
        <v>3</v>
      </c>
      <c r="C55" s="140" t="s">
        <v>4</v>
      </c>
      <c r="D55" s="140" t="s">
        <v>5</v>
      </c>
      <c r="E55" s="140" t="s">
        <v>6</v>
      </c>
      <c r="F55" s="140" t="s">
        <v>7</v>
      </c>
      <c r="G55" s="140" t="s">
        <v>26</v>
      </c>
      <c r="H55" s="361" t="s">
        <v>2</v>
      </c>
      <c r="I55" s="361"/>
      <c r="J55" s="361"/>
      <c r="K55" s="361"/>
      <c r="L55" s="361"/>
      <c r="M55" s="361"/>
      <c r="N55" s="60" t="s">
        <v>71</v>
      </c>
      <c r="O55" s="61" t="s">
        <v>21</v>
      </c>
      <c r="P55" s="61" t="s">
        <v>22</v>
      </c>
      <c r="Q55" s="61" t="s">
        <v>23</v>
      </c>
      <c r="R55" s="61" t="s">
        <v>24</v>
      </c>
      <c r="S55" s="62" t="s">
        <v>25</v>
      </c>
      <c r="T55" s="63"/>
    </row>
    <row r="56" spans="2:20" ht="15.75" thickTop="1" x14ac:dyDescent="0.25">
      <c r="B56" s="66"/>
      <c r="C56" s="66"/>
      <c r="D56" s="66"/>
      <c r="E56" s="66"/>
      <c r="F56" s="66"/>
      <c r="G56" s="141"/>
      <c r="H56" s="66"/>
      <c r="I56" s="142"/>
      <c r="J56" s="66"/>
      <c r="K56" s="66"/>
      <c r="L56" s="66"/>
      <c r="M56" s="66"/>
      <c r="N56" s="143"/>
      <c r="O56" s="143"/>
      <c r="P56" s="121"/>
      <c r="Q56" s="143"/>
      <c r="R56" s="144"/>
      <c r="S56" s="70"/>
    </row>
    <row r="57" spans="2:20" ht="15.75" x14ac:dyDescent="0.25">
      <c r="B57" s="153">
        <v>11</v>
      </c>
      <c r="C57" s="66" t="s">
        <v>81</v>
      </c>
      <c r="D57" s="66" t="s">
        <v>143</v>
      </c>
      <c r="E57" s="66" t="s">
        <v>153</v>
      </c>
      <c r="F57" s="66" t="s">
        <v>143</v>
      </c>
      <c r="G57" s="141"/>
      <c r="H57" s="66"/>
      <c r="I57" s="142"/>
      <c r="J57" s="66"/>
      <c r="K57" s="66"/>
      <c r="L57" s="66"/>
      <c r="M57" s="66"/>
      <c r="N57" s="143"/>
      <c r="O57" s="143"/>
      <c r="P57" s="121"/>
      <c r="Q57" s="143"/>
      <c r="R57" s="144"/>
      <c r="S57" s="70"/>
    </row>
    <row r="58" spans="2:20" ht="15" x14ac:dyDescent="0.25">
      <c r="B58" s="66"/>
      <c r="C58" s="66"/>
      <c r="D58" s="66"/>
      <c r="E58" s="66"/>
      <c r="F58" s="66"/>
      <c r="G58" s="156" t="s">
        <v>200</v>
      </c>
      <c r="H58" s="66"/>
      <c r="I58" s="156" t="s">
        <v>114</v>
      </c>
      <c r="J58" s="66"/>
      <c r="K58" s="66"/>
      <c r="L58" s="66"/>
      <c r="M58" s="66"/>
      <c r="N58" s="143">
        <v>10500</v>
      </c>
      <c r="O58" s="143">
        <v>10500</v>
      </c>
      <c r="P58" s="121"/>
      <c r="Q58" s="143">
        <v>10500</v>
      </c>
      <c r="R58" s="143">
        <v>2928.5</v>
      </c>
      <c r="S58" s="70">
        <f t="shared" ref="S58:S86" si="2">IF(ISERROR((R58/Q58)*100),"",(R58/Q58)*100)</f>
        <v>27.890476190476189</v>
      </c>
    </row>
    <row r="59" spans="2:20" ht="15" x14ac:dyDescent="0.25">
      <c r="B59" s="66"/>
      <c r="C59" s="66"/>
      <c r="D59" s="66"/>
      <c r="E59" s="66"/>
      <c r="F59" s="66"/>
      <c r="G59" s="156" t="s">
        <v>201</v>
      </c>
      <c r="H59" s="66"/>
      <c r="I59" s="156" t="s">
        <v>115</v>
      </c>
      <c r="J59" s="66"/>
      <c r="K59" s="66"/>
      <c r="L59" s="66"/>
      <c r="M59" s="66"/>
      <c r="N59" s="143">
        <v>20000</v>
      </c>
      <c r="O59" s="143">
        <v>20000</v>
      </c>
      <c r="P59" s="121"/>
      <c r="Q59" s="143">
        <v>20000</v>
      </c>
      <c r="R59" s="143">
        <v>2770</v>
      </c>
      <c r="S59" s="70">
        <f t="shared" si="2"/>
        <v>13.850000000000001</v>
      </c>
    </row>
    <row r="60" spans="2:20" ht="15" x14ac:dyDescent="0.25">
      <c r="B60" s="66"/>
      <c r="C60" s="66"/>
      <c r="D60" s="66"/>
      <c r="E60" s="66"/>
      <c r="F60" s="66"/>
      <c r="G60" s="156" t="s">
        <v>202</v>
      </c>
      <c r="H60" s="66"/>
      <c r="I60" s="156" t="s">
        <v>116</v>
      </c>
      <c r="J60" s="66"/>
      <c r="K60" s="66"/>
      <c r="L60" s="66"/>
      <c r="M60" s="66"/>
      <c r="N60" s="143">
        <v>10000</v>
      </c>
      <c r="O60" s="143">
        <v>10000</v>
      </c>
      <c r="P60" s="121"/>
      <c r="Q60" s="143">
        <v>10000</v>
      </c>
      <c r="R60" s="143">
        <v>4369</v>
      </c>
      <c r="S60" s="70">
        <f t="shared" si="2"/>
        <v>43.69</v>
      </c>
    </row>
    <row r="61" spans="2:20" ht="15" x14ac:dyDescent="0.25">
      <c r="B61" s="66"/>
      <c r="C61" s="66"/>
      <c r="D61" s="66"/>
      <c r="E61" s="66"/>
      <c r="F61" s="66"/>
      <c r="G61" s="156" t="s">
        <v>203</v>
      </c>
      <c r="H61" s="66"/>
      <c r="I61" s="156" t="s">
        <v>117</v>
      </c>
      <c r="J61" s="66"/>
      <c r="K61" s="66"/>
      <c r="L61" s="66"/>
      <c r="M61" s="66"/>
      <c r="N61" s="143">
        <v>500</v>
      </c>
      <c r="O61" s="143">
        <v>500</v>
      </c>
      <c r="P61" s="121"/>
      <c r="Q61" s="143">
        <v>500</v>
      </c>
      <c r="R61" s="144">
        <v>0</v>
      </c>
      <c r="S61" s="70">
        <f t="shared" si="2"/>
        <v>0</v>
      </c>
    </row>
    <row r="62" spans="2:20" ht="15" x14ac:dyDescent="0.25">
      <c r="B62" s="66"/>
      <c r="C62" s="66"/>
      <c r="D62" s="66"/>
      <c r="E62" s="66"/>
      <c r="F62" s="66"/>
      <c r="G62" s="156" t="s">
        <v>204</v>
      </c>
      <c r="H62" s="66"/>
      <c r="I62" s="156" t="s">
        <v>118</v>
      </c>
      <c r="J62" s="66"/>
      <c r="K62" s="66"/>
      <c r="L62" s="66"/>
      <c r="M62" s="66"/>
      <c r="N62" s="143">
        <v>7000</v>
      </c>
      <c r="O62" s="143">
        <v>7000</v>
      </c>
      <c r="P62" s="121"/>
      <c r="Q62" s="143">
        <v>7000</v>
      </c>
      <c r="R62" s="143">
        <v>2601.9</v>
      </c>
      <c r="S62" s="70">
        <f t="shared" si="2"/>
        <v>37.17</v>
      </c>
    </row>
    <row r="63" spans="2:20" ht="15" x14ac:dyDescent="0.25">
      <c r="B63" s="66"/>
      <c r="C63" s="66"/>
      <c r="D63" s="66"/>
      <c r="E63" s="66"/>
      <c r="F63" s="66"/>
      <c r="G63" s="156" t="s">
        <v>205</v>
      </c>
      <c r="H63" s="66"/>
      <c r="I63" s="156" t="s">
        <v>119</v>
      </c>
      <c r="J63" s="66"/>
      <c r="K63" s="66"/>
      <c r="L63" s="66"/>
      <c r="M63" s="66"/>
      <c r="N63" s="143">
        <v>500</v>
      </c>
      <c r="O63" s="143">
        <v>500</v>
      </c>
      <c r="P63" s="121"/>
      <c r="Q63" s="143">
        <v>500</v>
      </c>
      <c r="R63" s="144">
        <v>0</v>
      </c>
      <c r="S63" s="70">
        <f t="shared" si="2"/>
        <v>0</v>
      </c>
    </row>
    <row r="64" spans="2:20" ht="15" x14ac:dyDescent="0.25">
      <c r="B64" s="66"/>
      <c r="C64" s="66"/>
      <c r="D64" s="66"/>
      <c r="E64" s="66"/>
      <c r="F64" s="66"/>
      <c r="G64" s="156" t="s">
        <v>206</v>
      </c>
      <c r="H64" s="66"/>
      <c r="I64" s="156" t="s">
        <v>120</v>
      </c>
      <c r="J64" s="66"/>
      <c r="K64" s="66"/>
      <c r="L64" s="66"/>
      <c r="M64" s="66"/>
      <c r="N64" s="143">
        <v>2600</v>
      </c>
      <c r="O64" s="143">
        <v>2600</v>
      </c>
      <c r="P64" s="121"/>
      <c r="Q64" s="143">
        <v>2600</v>
      </c>
      <c r="R64" s="143">
        <v>786</v>
      </c>
      <c r="S64" s="70">
        <f t="shared" si="2"/>
        <v>30.230769230769234</v>
      </c>
    </row>
    <row r="65" spans="2:19" ht="15" x14ac:dyDescent="0.25">
      <c r="B65" s="66"/>
      <c r="C65" s="66"/>
      <c r="D65" s="66"/>
      <c r="E65" s="66"/>
      <c r="F65" s="66"/>
      <c r="G65" s="156" t="s">
        <v>207</v>
      </c>
      <c r="H65" s="66"/>
      <c r="I65" s="156" t="s">
        <v>121</v>
      </c>
      <c r="J65" s="66"/>
      <c r="K65" s="66"/>
      <c r="L65" s="66"/>
      <c r="M65" s="66"/>
      <c r="N65" s="143">
        <v>3000</v>
      </c>
      <c r="O65" s="143">
        <v>3000</v>
      </c>
      <c r="P65" s="121"/>
      <c r="Q65" s="143">
        <v>3000</v>
      </c>
      <c r="R65" s="143">
        <v>575</v>
      </c>
      <c r="S65" s="70">
        <f t="shared" si="2"/>
        <v>19.166666666666668</v>
      </c>
    </row>
    <row r="66" spans="2:19" ht="15" x14ac:dyDescent="0.25">
      <c r="B66" s="66"/>
      <c r="C66" s="66"/>
      <c r="D66" s="66"/>
      <c r="E66" s="66"/>
      <c r="F66" s="66"/>
      <c r="G66" s="156" t="s">
        <v>208</v>
      </c>
      <c r="H66" s="66"/>
      <c r="I66" s="156" t="s">
        <v>122</v>
      </c>
      <c r="J66" s="66"/>
      <c r="K66" s="66"/>
      <c r="L66" s="66"/>
      <c r="M66" s="66"/>
      <c r="N66" s="143">
        <v>1000</v>
      </c>
      <c r="O66" s="143">
        <v>1000</v>
      </c>
      <c r="P66" s="121"/>
      <c r="Q66" s="143">
        <v>1000</v>
      </c>
      <c r="R66" s="144">
        <v>0</v>
      </c>
      <c r="S66" s="70">
        <f t="shared" si="2"/>
        <v>0</v>
      </c>
    </row>
    <row r="67" spans="2:19" ht="15" x14ac:dyDescent="0.25">
      <c r="B67" s="66"/>
      <c r="C67" s="66"/>
      <c r="D67" s="66"/>
      <c r="E67" s="66"/>
      <c r="F67" s="66"/>
      <c r="G67" s="156" t="s">
        <v>209</v>
      </c>
      <c r="H67" s="66"/>
      <c r="I67" s="156" t="s">
        <v>123</v>
      </c>
      <c r="J67" s="66"/>
      <c r="K67" s="66"/>
      <c r="L67" s="66"/>
      <c r="M67" s="66"/>
      <c r="N67" s="143">
        <v>1000</v>
      </c>
      <c r="O67" s="143">
        <v>1000</v>
      </c>
      <c r="P67" s="121"/>
      <c r="Q67" s="143">
        <v>1000</v>
      </c>
      <c r="R67" s="144">
        <v>17</v>
      </c>
      <c r="S67" s="70">
        <f t="shared" si="2"/>
        <v>1.7000000000000002</v>
      </c>
    </row>
    <row r="68" spans="2:19" ht="15" x14ac:dyDescent="0.25">
      <c r="B68" s="66"/>
      <c r="C68" s="66"/>
      <c r="D68" s="66"/>
      <c r="E68" s="66"/>
      <c r="F68" s="66"/>
      <c r="G68" s="156" t="s">
        <v>210</v>
      </c>
      <c r="H68" s="66"/>
      <c r="I68" s="156" t="s">
        <v>124</v>
      </c>
      <c r="J68" s="66"/>
      <c r="K68" s="66"/>
      <c r="L68" s="66"/>
      <c r="M68" s="66"/>
      <c r="N68" s="143">
        <v>65000</v>
      </c>
      <c r="O68" s="143">
        <v>65000</v>
      </c>
      <c r="P68" s="121"/>
      <c r="Q68" s="143">
        <v>65000</v>
      </c>
      <c r="R68" s="143">
        <v>35116.949999999997</v>
      </c>
      <c r="S68" s="70">
        <f t="shared" si="2"/>
        <v>54.026076923076914</v>
      </c>
    </row>
    <row r="69" spans="2:19" ht="15" x14ac:dyDescent="0.25">
      <c r="B69" s="66"/>
      <c r="C69" s="66"/>
      <c r="D69" s="66"/>
      <c r="E69" s="66"/>
      <c r="F69" s="66"/>
      <c r="G69" s="156" t="s">
        <v>211</v>
      </c>
      <c r="H69" s="66"/>
      <c r="I69" s="156" t="s">
        <v>125</v>
      </c>
      <c r="J69" s="66"/>
      <c r="K69" s="66"/>
      <c r="L69" s="66"/>
      <c r="M69" s="66"/>
      <c r="N69" s="143">
        <v>1000</v>
      </c>
      <c r="O69" s="143">
        <v>1000</v>
      </c>
      <c r="P69" s="121"/>
      <c r="Q69" s="143">
        <v>1000</v>
      </c>
      <c r="R69" s="144">
        <v>0</v>
      </c>
      <c r="S69" s="70">
        <f t="shared" si="2"/>
        <v>0</v>
      </c>
    </row>
    <row r="70" spans="2:19" ht="15" x14ac:dyDescent="0.25">
      <c r="B70" s="66"/>
      <c r="C70" s="66"/>
      <c r="D70" s="66"/>
      <c r="E70" s="66"/>
      <c r="F70" s="66"/>
      <c r="G70" s="156" t="s">
        <v>212</v>
      </c>
      <c r="H70" s="66"/>
      <c r="I70" s="156" t="s">
        <v>126</v>
      </c>
      <c r="J70" s="66"/>
      <c r="K70" s="66"/>
      <c r="L70" s="66"/>
      <c r="M70" s="66"/>
      <c r="N70" s="143">
        <v>500</v>
      </c>
      <c r="O70" s="143">
        <v>500</v>
      </c>
      <c r="P70" s="121"/>
      <c r="Q70" s="143">
        <v>500</v>
      </c>
      <c r="R70" s="144">
        <v>0</v>
      </c>
      <c r="S70" s="70">
        <f t="shared" si="2"/>
        <v>0</v>
      </c>
    </row>
    <row r="71" spans="2:19" ht="15" x14ac:dyDescent="0.25">
      <c r="B71" s="66"/>
      <c r="C71" s="66"/>
      <c r="D71" s="66"/>
      <c r="E71" s="66"/>
      <c r="F71" s="66"/>
      <c r="G71" s="156" t="s">
        <v>213</v>
      </c>
      <c r="H71" s="66"/>
      <c r="I71" s="156" t="s">
        <v>127</v>
      </c>
      <c r="J71" s="66"/>
      <c r="K71" s="66"/>
      <c r="L71" s="66"/>
      <c r="M71" s="66"/>
      <c r="N71" s="143">
        <v>12000</v>
      </c>
      <c r="O71" s="143">
        <v>12000</v>
      </c>
      <c r="P71" s="121"/>
      <c r="Q71" s="143">
        <v>12000</v>
      </c>
      <c r="R71" s="144">
        <v>1050</v>
      </c>
      <c r="S71" s="70">
        <f t="shared" si="2"/>
        <v>8.75</v>
      </c>
    </row>
    <row r="72" spans="2:19" ht="15" x14ac:dyDescent="0.25">
      <c r="B72" s="66"/>
      <c r="C72" s="66"/>
      <c r="D72" s="66"/>
      <c r="E72" s="66"/>
      <c r="F72" s="66"/>
      <c r="G72" s="156" t="s">
        <v>214</v>
      </c>
      <c r="H72" s="66"/>
      <c r="I72" s="156" t="s">
        <v>128</v>
      </c>
      <c r="J72" s="66"/>
      <c r="K72" s="66"/>
      <c r="L72" s="66"/>
      <c r="M72" s="66"/>
      <c r="N72" s="143">
        <v>600</v>
      </c>
      <c r="O72" s="143">
        <v>600</v>
      </c>
      <c r="P72" s="121"/>
      <c r="Q72" s="143">
        <v>600</v>
      </c>
      <c r="R72" s="143">
        <v>31</v>
      </c>
      <c r="S72" s="70">
        <f t="shared" si="2"/>
        <v>5.166666666666667</v>
      </c>
    </row>
    <row r="73" spans="2:19" ht="15" x14ac:dyDescent="0.25">
      <c r="B73" s="66"/>
      <c r="C73" s="66"/>
      <c r="D73" s="66"/>
      <c r="E73" s="66"/>
      <c r="F73" s="66"/>
      <c r="G73" s="156" t="s">
        <v>215</v>
      </c>
      <c r="H73" s="66"/>
      <c r="I73" s="156" t="s">
        <v>129</v>
      </c>
      <c r="J73" s="66"/>
      <c r="K73" s="66"/>
      <c r="L73" s="66"/>
      <c r="M73" s="66"/>
      <c r="N73" s="143">
        <v>500</v>
      </c>
      <c r="O73" s="143">
        <v>500</v>
      </c>
      <c r="P73" s="121"/>
      <c r="Q73" s="143">
        <v>500</v>
      </c>
      <c r="R73" s="144">
        <v>0</v>
      </c>
      <c r="S73" s="70">
        <f t="shared" si="2"/>
        <v>0</v>
      </c>
    </row>
    <row r="74" spans="2:19" ht="15" x14ac:dyDescent="0.25">
      <c r="B74" s="66"/>
      <c r="C74" s="66"/>
      <c r="D74" s="66"/>
      <c r="E74" s="66"/>
      <c r="F74" s="66"/>
      <c r="G74" s="156" t="s">
        <v>216</v>
      </c>
      <c r="H74" s="66"/>
      <c r="I74" s="156" t="s">
        <v>130</v>
      </c>
      <c r="J74" s="66"/>
      <c r="K74" s="66"/>
      <c r="L74" s="66"/>
      <c r="M74" s="66"/>
      <c r="N74" s="143">
        <v>1000</v>
      </c>
      <c r="O74" s="143">
        <v>1000</v>
      </c>
      <c r="P74" s="121"/>
      <c r="Q74" s="143">
        <v>1000</v>
      </c>
      <c r="R74" s="144">
        <v>0</v>
      </c>
      <c r="S74" s="70">
        <f t="shared" si="2"/>
        <v>0</v>
      </c>
    </row>
    <row r="75" spans="2:19" ht="15" x14ac:dyDescent="0.25">
      <c r="B75" s="66"/>
      <c r="C75" s="66"/>
      <c r="D75" s="66"/>
      <c r="E75" s="66"/>
      <c r="F75" s="66"/>
      <c r="G75" s="156" t="s">
        <v>217</v>
      </c>
      <c r="H75" s="66"/>
      <c r="I75" s="156" t="s">
        <v>131</v>
      </c>
      <c r="J75" s="66"/>
      <c r="K75" s="66"/>
      <c r="L75" s="66"/>
      <c r="M75" s="66"/>
      <c r="N75" s="143">
        <v>500</v>
      </c>
      <c r="O75" s="143">
        <v>500</v>
      </c>
      <c r="P75" s="121"/>
      <c r="Q75" s="143">
        <v>500</v>
      </c>
      <c r="R75" s="144">
        <v>0</v>
      </c>
      <c r="S75" s="70">
        <f t="shared" si="2"/>
        <v>0</v>
      </c>
    </row>
    <row r="76" spans="2:19" ht="15" x14ac:dyDescent="0.25">
      <c r="B76" s="66"/>
      <c r="C76" s="66"/>
      <c r="D76" s="66"/>
      <c r="E76" s="66"/>
      <c r="F76" s="66"/>
      <c r="G76" s="156" t="s">
        <v>218</v>
      </c>
      <c r="H76" s="66"/>
      <c r="I76" s="156" t="s">
        <v>132</v>
      </c>
      <c r="J76" s="66"/>
      <c r="K76" s="66"/>
      <c r="L76" s="66"/>
      <c r="M76" s="66"/>
      <c r="N76" s="143">
        <v>5000</v>
      </c>
      <c r="O76" s="143">
        <v>5000</v>
      </c>
      <c r="P76" s="121"/>
      <c r="Q76" s="143">
        <v>5000</v>
      </c>
      <c r="R76" s="143">
        <v>261.55</v>
      </c>
      <c r="S76" s="70">
        <f t="shared" si="2"/>
        <v>5.2309999999999999</v>
      </c>
    </row>
    <row r="77" spans="2:19" ht="15" x14ac:dyDescent="0.25">
      <c r="B77" s="66"/>
      <c r="C77" s="66"/>
      <c r="D77" s="66"/>
      <c r="E77" s="66"/>
      <c r="F77" s="66"/>
      <c r="G77" s="156" t="s">
        <v>219</v>
      </c>
      <c r="H77" s="66"/>
      <c r="I77" s="156" t="s">
        <v>133</v>
      </c>
      <c r="J77" s="66"/>
      <c r="K77" s="66"/>
      <c r="L77" s="66"/>
      <c r="M77" s="66"/>
      <c r="N77" s="143">
        <v>5000</v>
      </c>
      <c r="O77" s="143">
        <v>5000</v>
      </c>
      <c r="P77" s="121"/>
      <c r="Q77" s="143">
        <v>5000</v>
      </c>
      <c r="R77" s="144">
        <v>156.9</v>
      </c>
      <c r="S77" s="70">
        <f t="shared" si="2"/>
        <v>3.1379999999999999</v>
      </c>
    </row>
    <row r="78" spans="2:19" ht="15" x14ac:dyDescent="0.25">
      <c r="B78" s="66"/>
      <c r="C78" s="66"/>
      <c r="D78" s="66"/>
      <c r="E78" s="66"/>
      <c r="F78" s="66"/>
      <c r="G78" s="156" t="s">
        <v>220</v>
      </c>
      <c r="H78" s="66"/>
      <c r="I78" s="156" t="s">
        <v>134</v>
      </c>
      <c r="J78" s="66"/>
      <c r="K78" s="66"/>
      <c r="L78" s="66"/>
      <c r="M78" s="66"/>
      <c r="N78" s="143">
        <v>2000</v>
      </c>
      <c r="O78" s="143">
        <v>2000</v>
      </c>
      <c r="P78" s="121"/>
      <c r="Q78" s="143">
        <v>2000</v>
      </c>
      <c r="R78" s="144">
        <v>0</v>
      </c>
      <c r="S78" s="70">
        <f t="shared" si="2"/>
        <v>0</v>
      </c>
    </row>
    <row r="79" spans="2:19" ht="15" x14ac:dyDescent="0.25">
      <c r="B79" s="66"/>
      <c r="C79" s="66"/>
      <c r="D79" s="66"/>
      <c r="E79" s="66"/>
      <c r="F79" s="66"/>
      <c r="G79" s="156" t="s">
        <v>221</v>
      </c>
      <c r="H79" s="66"/>
      <c r="I79" s="156" t="s">
        <v>135</v>
      </c>
      <c r="J79" s="66"/>
      <c r="K79" s="66"/>
      <c r="L79" s="66"/>
      <c r="M79" s="66"/>
      <c r="N79" s="143">
        <v>2500</v>
      </c>
      <c r="O79" s="143">
        <v>2500</v>
      </c>
      <c r="P79" s="121"/>
      <c r="Q79" s="143">
        <v>2500</v>
      </c>
      <c r="R79" s="143">
        <v>124.02</v>
      </c>
      <c r="S79" s="70">
        <f t="shared" si="2"/>
        <v>4.9607999999999999</v>
      </c>
    </row>
    <row r="80" spans="2:19" ht="15" x14ac:dyDescent="0.25">
      <c r="B80" s="66"/>
      <c r="C80" s="66"/>
      <c r="D80" s="66"/>
      <c r="E80" s="66"/>
      <c r="F80" s="66"/>
      <c r="G80" s="156" t="s">
        <v>222</v>
      </c>
      <c r="H80" s="66"/>
      <c r="I80" s="156" t="s">
        <v>136</v>
      </c>
      <c r="J80" s="66"/>
      <c r="K80" s="66"/>
      <c r="L80" s="66"/>
      <c r="M80" s="66"/>
      <c r="N80" s="143">
        <v>5000</v>
      </c>
      <c r="O80" s="143">
        <v>5000</v>
      </c>
      <c r="P80" s="121"/>
      <c r="Q80" s="143">
        <v>5000</v>
      </c>
      <c r="R80" s="143">
        <v>1300</v>
      </c>
      <c r="S80" s="70">
        <f t="shared" si="2"/>
        <v>26</v>
      </c>
    </row>
    <row r="81" spans="2:19" ht="15" x14ac:dyDescent="0.25">
      <c r="B81" s="66"/>
      <c r="C81" s="66"/>
      <c r="D81" s="66"/>
      <c r="E81" s="66"/>
      <c r="F81" s="66"/>
      <c r="G81" s="156" t="s">
        <v>223</v>
      </c>
      <c r="H81" s="66"/>
      <c r="I81" s="156" t="s">
        <v>137</v>
      </c>
      <c r="J81" s="66"/>
      <c r="K81" s="66"/>
      <c r="L81" s="66"/>
      <c r="M81" s="66"/>
      <c r="N81" s="143">
        <v>2500</v>
      </c>
      <c r="O81" s="143">
        <v>2500</v>
      </c>
      <c r="P81" s="121"/>
      <c r="Q81" s="143">
        <v>2500</v>
      </c>
      <c r="R81" s="143">
        <v>188.5</v>
      </c>
      <c r="S81" s="70">
        <f t="shared" si="2"/>
        <v>7.5399999999999991</v>
      </c>
    </row>
    <row r="82" spans="2:19" ht="15" x14ac:dyDescent="0.25">
      <c r="B82" s="66"/>
      <c r="C82" s="66"/>
      <c r="D82" s="66"/>
      <c r="E82" s="66"/>
      <c r="F82" s="66"/>
      <c r="G82" s="156" t="s">
        <v>224</v>
      </c>
      <c r="H82" s="66"/>
      <c r="I82" s="156" t="s">
        <v>138</v>
      </c>
      <c r="J82" s="66"/>
      <c r="K82" s="66"/>
      <c r="L82" s="66"/>
      <c r="M82" s="66"/>
      <c r="N82" s="143">
        <v>6000</v>
      </c>
      <c r="O82" s="143">
        <v>6000</v>
      </c>
      <c r="P82" s="121"/>
      <c r="Q82" s="143">
        <v>6000</v>
      </c>
      <c r="R82" s="144">
        <v>0</v>
      </c>
      <c r="S82" s="70">
        <f t="shared" si="2"/>
        <v>0</v>
      </c>
    </row>
    <row r="83" spans="2:19" ht="15" x14ac:dyDescent="0.25">
      <c r="B83" s="66"/>
      <c r="C83" s="66"/>
      <c r="D83" s="66"/>
      <c r="E83" s="66"/>
      <c r="F83" s="66"/>
      <c r="G83" s="156" t="s">
        <v>225</v>
      </c>
      <c r="H83" s="66"/>
      <c r="I83" s="156" t="s">
        <v>139</v>
      </c>
      <c r="J83" s="66"/>
      <c r="K83" s="66"/>
      <c r="L83" s="66"/>
      <c r="M83" s="66"/>
      <c r="N83" s="143">
        <v>965000</v>
      </c>
      <c r="O83" s="143">
        <v>965000</v>
      </c>
      <c r="P83" s="121"/>
      <c r="Q83" s="143">
        <v>965000</v>
      </c>
      <c r="R83" s="144">
        <v>0</v>
      </c>
      <c r="S83" s="70">
        <f t="shared" si="2"/>
        <v>0</v>
      </c>
    </row>
    <row r="84" spans="2:19" ht="15" x14ac:dyDescent="0.25">
      <c r="B84" s="66"/>
      <c r="C84" s="66"/>
      <c r="D84" s="66"/>
      <c r="E84" s="66"/>
      <c r="F84" s="66"/>
      <c r="G84" s="156" t="s">
        <v>226</v>
      </c>
      <c r="H84" s="66"/>
      <c r="I84" s="156" t="s">
        <v>140</v>
      </c>
      <c r="J84" s="66"/>
      <c r="K84" s="66"/>
      <c r="L84" s="66"/>
      <c r="M84" s="66"/>
      <c r="N84" s="143">
        <v>375000</v>
      </c>
      <c r="O84" s="143">
        <v>375000</v>
      </c>
      <c r="P84" s="121"/>
      <c r="Q84" s="143">
        <v>375000</v>
      </c>
      <c r="R84" s="144">
        <v>0</v>
      </c>
      <c r="S84" s="70">
        <f t="shared" si="2"/>
        <v>0</v>
      </c>
    </row>
    <row r="85" spans="2:19" ht="15" x14ac:dyDescent="0.25">
      <c r="B85" s="66"/>
      <c r="C85" s="66"/>
      <c r="D85" s="66"/>
      <c r="E85" s="66"/>
      <c r="F85" s="66"/>
      <c r="G85" s="156" t="s">
        <v>227</v>
      </c>
      <c r="H85" s="66"/>
      <c r="I85" s="155" t="s">
        <v>141</v>
      </c>
      <c r="J85" s="66"/>
      <c r="K85" s="66"/>
      <c r="L85" s="66"/>
      <c r="M85" s="66"/>
      <c r="N85" s="143">
        <v>12000</v>
      </c>
      <c r="O85" s="143">
        <v>12000</v>
      </c>
      <c r="P85" s="121"/>
      <c r="Q85" s="143">
        <v>12000</v>
      </c>
      <c r="R85" s="143">
        <v>925</v>
      </c>
      <c r="S85" s="70">
        <f t="shared" si="2"/>
        <v>7.7083333333333339</v>
      </c>
    </row>
    <row r="86" spans="2:19" ht="15.75" thickBot="1" x14ac:dyDescent="0.3">
      <c r="B86" s="66"/>
      <c r="C86" s="66"/>
      <c r="D86" s="66"/>
      <c r="E86" s="66"/>
      <c r="F86" s="66"/>
      <c r="G86" s="156" t="s">
        <v>228</v>
      </c>
      <c r="H86" s="66"/>
      <c r="I86" s="156" t="s">
        <v>142</v>
      </c>
      <c r="J86" s="66"/>
      <c r="K86" s="66"/>
      <c r="L86" s="66"/>
      <c r="M86" s="66"/>
      <c r="N86" s="147">
        <v>150000</v>
      </c>
      <c r="O86" s="147">
        <v>150000</v>
      </c>
      <c r="P86" s="146"/>
      <c r="Q86" s="147">
        <v>150000</v>
      </c>
      <c r="R86" s="147">
        <v>72241.740000000005</v>
      </c>
      <c r="S86" s="70">
        <f t="shared" si="2"/>
        <v>48.161160000000002</v>
      </c>
    </row>
    <row r="87" spans="2:19" ht="15" x14ac:dyDescent="0.25">
      <c r="B87" s="66"/>
      <c r="C87" s="66"/>
      <c r="D87" s="66"/>
      <c r="E87" s="66"/>
      <c r="F87" s="66"/>
      <c r="G87" s="142"/>
      <c r="H87" s="66"/>
      <c r="I87" s="142"/>
      <c r="J87" s="66"/>
      <c r="K87" s="66"/>
      <c r="L87" s="66"/>
      <c r="M87" s="66"/>
      <c r="N87" s="143"/>
      <c r="O87" s="143"/>
      <c r="P87" s="154"/>
      <c r="Q87" s="143"/>
      <c r="R87" s="143"/>
      <c r="S87" s="70"/>
    </row>
    <row r="88" spans="2:19" ht="15.75" x14ac:dyDescent="0.25">
      <c r="B88" s="66"/>
      <c r="C88" s="66"/>
      <c r="D88" s="66"/>
      <c r="E88" s="66"/>
      <c r="F88" s="66"/>
      <c r="G88" s="141"/>
      <c r="H88" s="66"/>
      <c r="I88" s="160" t="s">
        <v>156</v>
      </c>
      <c r="J88" s="66"/>
      <c r="K88" s="66"/>
      <c r="L88" s="66"/>
      <c r="M88" s="66"/>
      <c r="N88" s="149">
        <f>SUM(N20:N86)</f>
        <v>3860161</v>
      </c>
      <c r="O88" s="150">
        <f>SUM(O20:O86)</f>
        <v>3860161</v>
      </c>
      <c r="P88" s="151"/>
      <c r="Q88" s="149">
        <f>SUM(O20:O86)</f>
        <v>3860161</v>
      </c>
      <c r="R88" s="149">
        <f>SUM(R20:R86)</f>
        <v>1289695.2099999997</v>
      </c>
      <c r="S88" s="70"/>
    </row>
    <row r="89" spans="2:19" ht="15" x14ac:dyDescent="0.25">
      <c r="B89" s="66"/>
      <c r="C89" s="66"/>
      <c r="D89" s="66"/>
      <c r="E89" s="66"/>
      <c r="F89" s="66"/>
      <c r="G89" s="141"/>
      <c r="H89" s="66"/>
      <c r="I89" s="142"/>
      <c r="J89" s="66"/>
      <c r="K89" s="66"/>
      <c r="L89" s="66"/>
      <c r="M89" s="66"/>
      <c r="N89" s="143"/>
      <c r="O89" s="143"/>
      <c r="P89" s="121"/>
      <c r="Q89" s="143"/>
      <c r="R89" s="144"/>
      <c r="S89" s="70"/>
    </row>
    <row r="90" spans="2:19" ht="15" x14ac:dyDescent="0.25">
      <c r="B90" s="66"/>
      <c r="C90" s="66"/>
      <c r="D90" s="66"/>
      <c r="E90" s="66"/>
      <c r="F90" s="66"/>
      <c r="G90" s="141"/>
      <c r="H90" s="66"/>
      <c r="I90" s="142"/>
      <c r="J90" s="66"/>
      <c r="K90" s="66"/>
      <c r="L90" s="66"/>
      <c r="M90" s="66"/>
      <c r="N90" s="143"/>
      <c r="O90" s="143"/>
      <c r="P90" s="121"/>
      <c r="Q90" s="143"/>
      <c r="R90" s="144"/>
      <c r="S90" s="70"/>
    </row>
    <row r="91" spans="2:19" ht="15" x14ac:dyDescent="0.25">
      <c r="B91" s="66"/>
      <c r="C91" s="66"/>
      <c r="D91" s="66"/>
      <c r="E91" s="66"/>
      <c r="F91" s="66"/>
      <c r="G91" s="141"/>
      <c r="H91" s="66"/>
      <c r="I91" s="142"/>
      <c r="J91" s="66"/>
      <c r="K91" s="66"/>
      <c r="L91" s="66"/>
      <c r="M91" s="66"/>
      <c r="N91" s="143"/>
      <c r="O91" s="143"/>
      <c r="P91" s="121"/>
      <c r="Q91" s="143"/>
      <c r="R91" s="144"/>
      <c r="S91" s="70"/>
    </row>
    <row r="92" spans="2:19" ht="15" x14ac:dyDescent="0.25">
      <c r="B92" s="66"/>
      <c r="C92" s="66"/>
      <c r="D92" s="66"/>
      <c r="E92" s="66"/>
      <c r="F92" s="66"/>
      <c r="G92" s="141"/>
      <c r="H92" s="66"/>
      <c r="I92" s="142"/>
      <c r="J92" s="66"/>
      <c r="K92" s="66"/>
      <c r="L92" s="66"/>
      <c r="M92" s="66"/>
      <c r="N92" s="143"/>
      <c r="O92" s="143"/>
      <c r="P92" s="121"/>
      <c r="Q92" s="143"/>
      <c r="R92" s="144"/>
      <c r="S92" s="70"/>
    </row>
    <row r="93" spans="2:19" ht="15" x14ac:dyDescent="0.25">
      <c r="B93" s="66"/>
      <c r="C93" s="66"/>
      <c r="D93" s="66"/>
      <c r="E93" s="66"/>
      <c r="F93" s="66"/>
      <c r="G93" s="141"/>
      <c r="H93" s="66"/>
      <c r="I93" s="142"/>
      <c r="J93" s="66"/>
      <c r="K93" s="66"/>
      <c r="L93" s="66"/>
      <c r="M93" s="66"/>
      <c r="N93" s="143"/>
      <c r="O93" s="143"/>
      <c r="P93" s="121"/>
      <c r="Q93" s="143"/>
      <c r="R93" s="144"/>
      <c r="S93" s="70"/>
    </row>
    <row r="94" spans="2:19" ht="15" x14ac:dyDescent="0.25">
      <c r="B94" s="66"/>
      <c r="C94" s="66"/>
      <c r="D94" s="66"/>
      <c r="E94" s="66"/>
      <c r="F94" s="66"/>
      <c r="G94" s="141"/>
      <c r="H94" s="66"/>
      <c r="I94" s="142"/>
      <c r="J94" s="66"/>
      <c r="K94" s="66"/>
      <c r="L94" s="66"/>
      <c r="M94" s="66"/>
      <c r="N94" s="143"/>
      <c r="O94" s="143"/>
      <c r="P94" s="121"/>
      <c r="Q94" s="143"/>
      <c r="R94" s="144"/>
      <c r="S94" s="70"/>
    </row>
    <row r="95" spans="2:19" ht="15" x14ac:dyDescent="0.25">
      <c r="B95" s="66"/>
      <c r="C95" s="66"/>
      <c r="D95" s="66"/>
      <c r="E95" s="66"/>
      <c r="F95" s="66"/>
      <c r="G95" s="141"/>
      <c r="H95" s="66"/>
      <c r="I95" s="142"/>
      <c r="J95" s="66"/>
      <c r="K95" s="66"/>
      <c r="L95" s="66"/>
      <c r="M95" s="66"/>
      <c r="N95" s="143"/>
      <c r="O95" s="143"/>
      <c r="P95" s="121"/>
      <c r="Q95" s="143"/>
      <c r="R95" s="144"/>
      <c r="S95" s="70"/>
    </row>
    <row r="96" spans="2:19" ht="15" x14ac:dyDescent="0.25">
      <c r="B96" s="66"/>
      <c r="C96" s="66"/>
      <c r="D96" s="66"/>
      <c r="E96" s="66"/>
      <c r="F96" s="66"/>
      <c r="G96" s="141"/>
      <c r="H96" s="66"/>
      <c r="I96" s="142"/>
      <c r="J96" s="66"/>
      <c r="K96" s="66"/>
      <c r="L96" s="66"/>
      <c r="M96" s="66"/>
      <c r="N96" s="143"/>
      <c r="O96" s="143"/>
      <c r="P96" s="121"/>
      <c r="Q96" s="143"/>
      <c r="R96" s="144"/>
      <c r="S96" s="70"/>
    </row>
    <row r="97" spans="2:20" ht="15" x14ac:dyDescent="0.25">
      <c r="B97" s="66"/>
      <c r="C97" s="66"/>
      <c r="D97" s="66"/>
      <c r="E97" s="66"/>
      <c r="F97" s="66"/>
      <c r="G97" s="141"/>
      <c r="H97" s="66"/>
      <c r="I97" s="142"/>
      <c r="J97" s="66"/>
      <c r="K97" s="66"/>
      <c r="L97" s="66"/>
      <c r="M97" s="66"/>
      <c r="N97" s="143"/>
      <c r="O97" s="143"/>
      <c r="P97" s="121"/>
      <c r="Q97" s="143"/>
      <c r="R97" s="144"/>
      <c r="S97" s="70"/>
    </row>
    <row r="98" spans="2:20" ht="15" x14ac:dyDescent="0.25">
      <c r="B98" s="66"/>
      <c r="C98" s="66"/>
      <c r="D98" s="66"/>
      <c r="E98" s="66"/>
      <c r="F98" s="66"/>
      <c r="G98" s="141"/>
      <c r="H98" s="66"/>
      <c r="I98" s="142"/>
      <c r="J98" s="66"/>
      <c r="K98" s="66"/>
      <c r="L98" s="66"/>
      <c r="M98" s="66"/>
      <c r="N98" s="143"/>
      <c r="O98" s="143"/>
      <c r="P98" s="121"/>
      <c r="Q98" s="143"/>
      <c r="R98" s="144"/>
      <c r="S98" s="70"/>
    </row>
    <row r="99" spans="2:20" ht="15" x14ac:dyDescent="0.25">
      <c r="B99" s="66"/>
      <c r="C99" s="66"/>
      <c r="D99" s="66"/>
      <c r="E99" s="66"/>
      <c r="F99" s="66"/>
      <c r="G99" s="141"/>
      <c r="H99" s="66"/>
      <c r="I99" s="142"/>
      <c r="J99" s="66"/>
      <c r="K99" s="66"/>
      <c r="L99" s="66"/>
      <c r="M99" s="66"/>
      <c r="N99" s="143"/>
      <c r="O99" s="143"/>
      <c r="P99" s="121"/>
      <c r="Q99" s="143"/>
      <c r="R99" s="144"/>
      <c r="S99" s="70"/>
    </row>
    <row r="100" spans="2:20" ht="15" x14ac:dyDescent="0.25">
      <c r="B100" s="66"/>
      <c r="C100" s="66"/>
      <c r="D100" s="66"/>
      <c r="E100" s="66"/>
      <c r="F100" s="66"/>
      <c r="G100" s="141"/>
      <c r="H100" s="66"/>
      <c r="I100" s="142"/>
      <c r="J100" s="66"/>
      <c r="K100" s="66"/>
      <c r="L100" s="66"/>
      <c r="M100" s="66"/>
      <c r="N100" s="143"/>
      <c r="O100" s="143"/>
      <c r="P100" s="121"/>
      <c r="Q100" s="143"/>
      <c r="R100" s="144"/>
      <c r="S100" s="70"/>
    </row>
    <row r="101" spans="2:20" ht="15" x14ac:dyDescent="0.25">
      <c r="B101" s="66"/>
      <c r="C101" s="66"/>
      <c r="D101" s="66"/>
      <c r="E101" s="66"/>
      <c r="F101" s="66"/>
      <c r="G101" s="141"/>
      <c r="H101" s="66"/>
      <c r="I101" s="142"/>
      <c r="J101" s="66"/>
      <c r="K101" s="66"/>
      <c r="L101" s="66"/>
      <c r="M101" s="66"/>
      <c r="N101" s="143"/>
      <c r="O101" s="143"/>
      <c r="P101" s="121"/>
      <c r="Q101" s="143"/>
      <c r="R101" s="144"/>
      <c r="S101" s="70"/>
    </row>
    <row r="102" spans="2:20" ht="15" x14ac:dyDescent="0.25">
      <c r="B102" s="66"/>
      <c r="C102" s="66"/>
      <c r="D102" s="66"/>
      <c r="E102" s="66"/>
      <c r="F102" s="66"/>
      <c r="G102" s="141"/>
      <c r="H102" s="66"/>
      <c r="I102" s="142"/>
      <c r="J102" s="66"/>
      <c r="K102" s="66"/>
      <c r="L102" s="66"/>
      <c r="M102" s="66"/>
      <c r="N102" s="143"/>
      <c r="O102" s="143"/>
      <c r="P102" s="121"/>
      <c r="Q102" s="143"/>
      <c r="R102" s="144"/>
      <c r="S102" s="70"/>
    </row>
    <row r="103" spans="2:20" ht="15" x14ac:dyDescent="0.25">
      <c r="B103" s="66"/>
      <c r="C103" s="66"/>
      <c r="D103" s="66"/>
      <c r="E103" s="66"/>
      <c r="F103" s="66"/>
      <c r="G103" s="141"/>
      <c r="H103" s="66"/>
      <c r="I103" s="142"/>
      <c r="J103" s="66"/>
      <c r="K103" s="66"/>
      <c r="L103" s="66"/>
      <c r="M103" s="66"/>
      <c r="N103" s="143"/>
      <c r="O103" s="143"/>
      <c r="P103" s="121"/>
      <c r="Q103" s="143"/>
      <c r="R103" s="144"/>
      <c r="S103" s="70"/>
    </row>
    <row r="104" spans="2:20" ht="15" x14ac:dyDescent="0.25">
      <c r="B104" s="66"/>
      <c r="C104" s="66"/>
      <c r="D104" s="66"/>
      <c r="E104" s="66"/>
      <c r="F104" s="66"/>
      <c r="G104" s="141"/>
      <c r="H104" s="66"/>
      <c r="I104" s="142"/>
      <c r="J104" s="66"/>
      <c r="K104" s="66"/>
      <c r="L104" s="66"/>
      <c r="M104" s="66"/>
      <c r="N104" s="143"/>
      <c r="O104" s="143"/>
      <c r="P104" s="121"/>
      <c r="Q104" s="143"/>
      <c r="R104" s="144"/>
      <c r="S104" s="70"/>
    </row>
    <row r="105" spans="2:20" ht="15" x14ac:dyDescent="0.25">
      <c r="B105" s="66"/>
      <c r="C105" s="66"/>
      <c r="D105" s="66"/>
      <c r="E105" s="66"/>
      <c r="F105" s="66"/>
      <c r="G105" s="141"/>
      <c r="H105" s="66"/>
      <c r="I105" s="142"/>
      <c r="J105" s="66"/>
      <c r="K105" s="66"/>
      <c r="L105" s="66"/>
      <c r="M105" s="66"/>
      <c r="N105" s="143"/>
      <c r="O105" s="143"/>
      <c r="P105" s="121"/>
      <c r="Q105" s="143"/>
      <c r="R105" s="144"/>
      <c r="S105" s="70"/>
    </row>
    <row r="106" spans="2:20" ht="15" x14ac:dyDescent="0.25">
      <c r="B106" s="66"/>
      <c r="C106" s="66"/>
      <c r="D106" s="66"/>
      <c r="E106" s="66"/>
      <c r="F106" s="66"/>
      <c r="G106" s="141"/>
      <c r="H106" s="66"/>
      <c r="I106" s="142"/>
      <c r="J106" s="66"/>
      <c r="K106" s="66"/>
      <c r="L106" s="66"/>
      <c r="M106" s="66"/>
      <c r="N106" s="143"/>
      <c r="O106" s="143"/>
      <c r="P106" s="121"/>
      <c r="Q106" s="143"/>
      <c r="R106" s="144"/>
      <c r="S106" s="70"/>
    </row>
    <row r="107" spans="2:20" ht="15" x14ac:dyDescent="0.25">
      <c r="B107" s="66"/>
      <c r="C107" s="66"/>
      <c r="D107" s="66"/>
      <c r="E107" s="66"/>
      <c r="F107" s="66"/>
      <c r="G107" s="141"/>
      <c r="H107" s="66"/>
      <c r="I107" s="142"/>
      <c r="J107" s="66"/>
      <c r="K107" s="66"/>
      <c r="L107" s="66"/>
      <c r="M107" s="66"/>
      <c r="N107" s="143"/>
      <c r="O107" s="143"/>
      <c r="P107" s="121"/>
      <c r="Q107" s="143"/>
      <c r="R107" s="144"/>
      <c r="S107" s="70"/>
    </row>
    <row r="108" spans="2:20" ht="15" x14ac:dyDescent="0.25">
      <c r="B108" s="66"/>
      <c r="C108" s="66"/>
      <c r="D108" s="66"/>
      <c r="E108" s="66"/>
      <c r="F108" s="66"/>
      <c r="G108" s="141"/>
      <c r="H108" s="66"/>
      <c r="I108" s="142"/>
      <c r="J108" s="66"/>
      <c r="K108" s="66"/>
      <c r="L108" s="66"/>
      <c r="M108" s="66"/>
      <c r="N108" s="143"/>
      <c r="O108" s="143"/>
      <c r="P108" s="121"/>
      <c r="Q108" s="143"/>
      <c r="R108" s="144"/>
      <c r="S108" s="70"/>
    </row>
    <row r="109" spans="2:20" ht="15" x14ac:dyDescent="0.25">
      <c r="B109" s="66"/>
      <c r="C109" s="66"/>
      <c r="D109" s="66"/>
      <c r="E109" s="66"/>
      <c r="F109" s="66"/>
      <c r="G109" s="141"/>
      <c r="H109" s="66"/>
      <c r="I109" s="142"/>
      <c r="J109" s="66"/>
      <c r="K109" s="66"/>
      <c r="L109" s="66"/>
      <c r="M109" s="66"/>
      <c r="N109" s="143"/>
      <c r="O109" s="143"/>
      <c r="P109" s="121"/>
      <c r="Q109" s="143"/>
      <c r="R109" s="144"/>
      <c r="S109" s="70"/>
    </row>
    <row r="110" spans="2:20" ht="30.75" thickBot="1" x14ac:dyDescent="0.25">
      <c r="B110" s="140" t="s">
        <v>3</v>
      </c>
      <c r="C110" s="140" t="s">
        <v>4</v>
      </c>
      <c r="D110" s="140" t="s">
        <v>5</v>
      </c>
      <c r="E110" s="140" t="s">
        <v>6</v>
      </c>
      <c r="F110" s="140" t="s">
        <v>7</v>
      </c>
      <c r="G110" s="140" t="s">
        <v>26</v>
      </c>
      <c r="H110" s="361" t="s">
        <v>2</v>
      </c>
      <c r="I110" s="361"/>
      <c r="J110" s="361"/>
      <c r="K110" s="361"/>
      <c r="L110" s="361"/>
      <c r="M110" s="361"/>
      <c r="N110" s="60" t="s">
        <v>71</v>
      </c>
      <c r="O110" s="61" t="s">
        <v>21</v>
      </c>
      <c r="P110" s="61" t="s">
        <v>22</v>
      </c>
      <c r="Q110" s="61" t="s">
        <v>23</v>
      </c>
      <c r="R110" s="61" t="s">
        <v>24</v>
      </c>
      <c r="S110" s="62" t="s">
        <v>25</v>
      </c>
      <c r="T110" s="63"/>
    </row>
    <row r="111" spans="2:20" ht="15.75" thickTop="1" x14ac:dyDescent="0.25">
      <c r="B111" s="66"/>
      <c r="C111" s="66"/>
      <c r="D111" s="66"/>
      <c r="E111" s="66"/>
      <c r="F111" s="66"/>
      <c r="G111" s="141"/>
      <c r="H111" s="66"/>
      <c r="I111" s="142"/>
      <c r="J111" s="66"/>
      <c r="K111" s="66"/>
      <c r="L111" s="66"/>
      <c r="M111" s="66"/>
      <c r="N111" s="143"/>
      <c r="O111" s="143"/>
      <c r="P111" s="121"/>
      <c r="Q111" s="143"/>
      <c r="R111" s="144"/>
      <c r="S111" s="70"/>
    </row>
    <row r="112" spans="2:20" ht="15.75" x14ac:dyDescent="0.25">
      <c r="B112" s="159">
        <v>11</v>
      </c>
      <c r="C112" s="66" t="s">
        <v>81</v>
      </c>
      <c r="D112" s="66" t="s">
        <v>143</v>
      </c>
      <c r="E112" s="66" t="s">
        <v>157</v>
      </c>
      <c r="F112" s="66" t="s">
        <v>143</v>
      </c>
      <c r="G112" s="141"/>
      <c r="H112" s="66" t="s">
        <v>155</v>
      </c>
      <c r="I112" s="160"/>
      <c r="J112" s="66"/>
      <c r="K112" s="66"/>
      <c r="L112" s="66"/>
      <c r="M112" s="66"/>
      <c r="N112" s="143"/>
      <c r="O112" s="143"/>
      <c r="P112" s="121"/>
      <c r="Q112" s="143"/>
      <c r="R112" s="144"/>
      <c r="S112" s="70"/>
    </row>
    <row r="113" spans="1:19" ht="15.75" x14ac:dyDescent="0.25">
      <c r="B113" s="153"/>
      <c r="C113" s="66"/>
      <c r="D113" s="66"/>
      <c r="E113" s="66"/>
      <c r="F113" s="66"/>
      <c r="G113" s="141"/>
      <c r="H113" s="66"/>
      <c r="I113" s="142"/>
      <c r="J113" s="66"/>
      <c r="K113" s="66"/>
      <c r="L113" s="66"/>
      <c r="M113" s="66"/>
      <c r="N113" s="143"/>
      <c r="O113" s="143"/>
      <c r="P113" s="121"/>
      <c r="Q113" s="143"/>
      <c r="R113" s="144"/>
      <c r="S113" s="70"/>
    </row>
    <row r="114" spans="1:19" ht="15" x14ac:dyDescent="0.25">
      <c r="B114" s="66"/>
      <c r="C114" s="66"/>
      <c r="D114" s="66"/>
      <c r="E114" s="66"/>
      <c r="F114" s="66"/>
      <c r="G114" s="156" t="s">
        <v>172</v>
      </c>
      <c r="H114" s="66"/>
      <c r="I114" s="156" t="s">
        <v>85</v>
      </c>
      <c r="J114" s="66"/>
      <c r="K114" s="66"/>
      <c r="L114" s="66"/>
      <c r="M114" s="66"/>
      <c r="N114" s="143">
        <v>60000</v>
      </c>
      <c r="O114" s="143">
        <v>60000</v>
      </c>
      <c r="P114" s="121"/>
      <c r="Q114" s="143">
        <v>60000</v>
      </c>
      <c r="R114" s="143">
        <v>40000</v>
      </c>
      <c r="S114" s="70">
        <f t="shared" ref="S114:S125" si="3">IF(ISERROR((R114/Q114)*100),"",(R114/Q114)*100)</f>
        <v>66.666666666666657</v>
      </c>
    </row>
    <row r="115" spans="1:19" ht="15" x14ac:dyDescent="0.25">
      <c r="B115" s="66"/>
      <c r="C115" s="66"/>
      <c r="D115" s="66"/>
      <c r="E115" s="66"/>
      <c r="F115" s="66"/>
      <c r="G115" s="156" t="s">
        <v>179</v>
      </c>
      <c r="H115" s="66"/>
      <c r="I115" s="156" t="s">
        <v>92</v>
      </c>
      <c r="J115" s="66"/>
      <c r="K115" s="66"/>
      <c r="L115" s="66"/>
      <c r="M115" s="66"/>
      <c r="N115" s="143">
        <v>3000</v>
      </c>
      <c r="O115" s="143">
        <v>3000</v>
      </c>
      <c r="P115" s="121"/>
      <c r="Q115" s="143">
        <v>3000</v>
      </c>
      <c r="R115" s="143">
        <v>319.74</v>
      </c>
      <c r="S115" s="70">
        <f t="shared" si="3"/>
        <v>10.658000000000001</v>
      </c>
    </row>
    <row r="116" spans="1:19" ht="15" x14ac:dyDescent="0.25">
      <c r="B116" s="66"/>
      <c r="C116" s="66"/>
      <c r="D116" s="66"/>
      <c r="E116" s="66"/>
      <c r="F116" s="66"/>
      <c r="G116" s="156" t="s">
        <v>180</v>
      </c>
      <c r="H116" s="66"/>
      <c r="I116" s="156" t="s">
        <v>93</v>
      </c>
      <c r="J116" s="66"/>
      <c r="K116" s="66"/>
      <c r="L116" s="66"/>
      <c r="M116" s="66"/>
      <c r="N116" s="143">
        <v>1300</v>
      </c>
      <c r="O116" s="143">
        <v>1300</v>
      </c>
      <c r="P116" s="121"/>
      <c r="Q116" s="143">
        <v>1300</v>
      </c>
      <c r="R116" s="143">
        <v>481.01</v>
      </c>
      <c r="S116" s="70">
        <f t="shared" si="3"/>
        <v>37.00076923076923</v>
      </c>
    </row>
    <row r="117" spans="1:19" ht="15" x14ac:dyDescent="0.25">
      <c r="B117" s="66"/>
      <c r="C117" s="66"/>
      <c r="D117" s="66"/>
      <c r="E117" s="66"/>
      <c r="F117" s="66"/>
      <c r="G117" s="156" t="s">
        <v>181</v>
      </c>
      <c r="H117" s="66"/>
      <c r="I117" s="156" t="s">
        <v>94</v>
      </c>
      <c r="J117" s="66"/>
      <c r="K117" s="66"/>
      <c r="L117" s="66"/>
      <c r="M117" s="66"/>
      <c r="N117" s="143">
        <v>5000</v>
      </c>
      <c r="O117" s="143">
        <v>5000</v>
      </c>
      <c r="P117" s="121"/>
      <c r="Q117" s="143">
        <v>5000</v>
      </c>
      <c r="R117" s="144">
        <v>0</v>
      </c>
      <c r="S117" s="70">
        <f t="shared" si="3"/>
        <v>0</v>
      </c>
    </row>
    <row r="118" spans="1:19" ht="15" x14ac:dyDescent="0.25">
      <c r="B118" s="66"/>
      <c r="C118" s="66"/>
      <c r="D118" s="66"/>
      <c r="E118" s="66"/>
      <c r="F118" s="66"/>
      <c r="G118" s="156" t="s">
        <v>183</v>
      </c>
      <c r="H118" s="66"/>
      <c r="I118" s="156" t="s">
        <v>96</v>
      </c>
      <c r="J118" s="66"/>
      <c r="K118" s="66"/>
      <c r="L118" s="66"/>
      <c r="M118" s="66"/>
      <c r="N118" s="143">
        <v>30000</v>
      </c>
      <c r="O118" s="143">
        <v>30000</v>
      </c>
      <c r="P118" s="121"/>
      <c r="Q118" s="143">
        <v>30000</v>
      </c>
      <c r="R118" s="143">
        <v>9321</v>
      </c>
      <c r="S118" s="70">
        <f t="shared" si="3"/>
        <v>31.069999999999997</v>
      </c>
    </row>
    <row r="119" spans="1:19" ht="15" x14ac:dyDescent="0.25">
      <c r="B119" s="66"/>
      <c r="C119" s="66"/>
      <c r="D119" s="66"/>
      <c r="E119" s="66"/>
      <c r="F119" s="66"/>
      <c r="G119" s="156" t="s">
        <v>229</v>
      </c>
      <c r="H119" s="66"/>
      <c r="I119" s="156" t="s">
        <v>144</v>
      </c>
      <c r="J119" s="66"/>
      <c r="K119" s="66"/>
      <c r="L119" s="66"/>
      <c r="M119" s="66"/>
      <c r="N119" s="143">
        <v>5000</v>
      </c>
      <c r="O119" s="143">
        <v>5000</v>
      </c>
      <c r="P119" s="121"/>
      <c r="Q119" s="143">
        <v>5000</v>
      </c>
      <c r="R119" s="144">
        <v>0</v>
      </c>
      <c r="S119" s="70">
        <f t="shared" si="3"/>
        <v>0</v>
      </c>
    </row>
    <row r="120" spans="1:19" ht="15" x14ac:dyDescent="0.25">
      <c r="B120" s="66"/>
      <c r="C120" s="66"/>
      <c r="D120" s="66"/>
      <c r="E120" s="66"/>
      <c r="F120" s="66"/>
      <c r="G120" s="156" t="s">
        <v>230</v>
      </c>
      <c r="H120" s="66"/>
      <c r="I120" s="156" t="s">
        <v>145</v>
      </c>
      <c r="J120" s="66"/>
      <c r="K120" s="66"/>
      <c r="L120" s="66"/>
      <c r="M120" s="66"/>
      <c r="N120" s="143">
        <v>10000</v>
      </c>
      <c r="O120" s="143">
        <v>10000</v>
      </c>
      <c r="P120" s="121"/>
      <c r="Q120" s="143">
        <v>10000</v>
      </c>
      <c r="R120" s="144">
        <v>0</v>
      </c>
      <c r="S120" s="70">
        <f t="shared" si="3"/>
        <v>0</v>
      </c>
    </row>
    <row r="121" spans="1:19" ht="15" x14ac:dyDescent="0.25">
      <c r="B121" s="66"/>
      <c r="C121" s="66"/>
      <c r="D121" s="66"/>
      <c r="E121" s="66"/>
      <c r="F121" s="66"/>
      <c r="G121" s="156" t="s">
        <v>231</v>
      </c>
      <c r="H121" s="66"/>
      <c r="I121" s="156" t="s">
        <v>146</v>
      </c>
      <c r="J121" s="66"/>
      <c r="K121" s="66"/>
      <c r="L121" s="66"/>
      <c r="M121" s="66"/>
      <c r="N121" s="143">
        <v>6000</v>
      </c>
      <c r="O121" s="143">
        <v>6000</v>
      </c>
      <c r="P121" s="121"/>
      <c r="Q121" s="143">
        <v>6000</v>
      </c>
      <c r="R121" s="143">
        <v>1470</v>
      </c>
      <c r="S121" s="70">
        <f t="shared" si="3"/>
        <v>24.5</v>
      </c>
    </row>
    <row r="122" spans="1:19" ht="15" x14ac:dyDescent="0.25">
      <c r="B122" s="66"/>
      <c r="C122" s="66"/>
      <c r="D122" s="66"/>
      <c r="E122" s="66"/>
      <c r="F122" s="66"/>
      <c r="G122" s="156" t="s">
        <v>232</v>
      </c>
      <c r="H122" s="66"/>
      <c r="I122" s="156" t="s">
        <v>147</v>
      </c>
      <c r="J122" s="66"/>
      <c r="K122" s="66"/>
      <c r="L122" s="66"/>
      <c r="M122" s="66"/>
      <c r="N122" s="143">
        <v>5000</v>
      </c>
      <c r="O122" s="143">
        <v>5000</v>
      </c>
      <c r="P122" s="121"/>
      <c r="Q122" s="143">
        <v>5000</v>
      </c>
      <c r="R122" s="144">
        <v>0</v>
      </c>
      <c r="S122" s="70">
        <f t="shared" si="3"/>
        <v>0</v>
      </c>
    </row>
    <row r="123" spans="1:19" ht="15" x14ac:dyDescent="0.25">
      <c r="B123" s="66"/>
      <c r="C123" s="66"/>
      <c r="D123" s="66"/>
      <c r="E123" s="66"/>
      <c r="F123" s="66"/>
      <c r="G123" s="156" t="s">
        <v>210</v>
      </c>
      <c r="H123" s="66"/>
      <c r="I123" s="156" t="s">
        <v>124</v>
      </c>
      <c r="J123" s="66"/>
      <c r="K123" s="66"/>
      <c r="L123" s="66"/>
      <c r="M123" s="66"/>
      <c r="N123" s="143">
        <v>25000</v>
      </c>
      <c r="O123" s="143">
        <v>25000</v>
      </c>
      <c r="P123" s="121"/>
      <c r="Q123" s="143">
        <v>25000</v>
      </c>
      <c r="R123" s="143">
        <v>13294.75</v>
      </c>
      <c r="S123" s="70">
        <f t="shared" si="3"/>
        <v>53.179000000000002</v>
      </c>
    </row>
    <row r="124" spans="1:19" ht="15" x14ac:dyDescent="0.25">
      <c r="B124" s="66"/>
      <c r="C124" s="66"/>
      <c r="D124" s="66"/>
      <c r="E124" s="66"/>
      <c r="F124" s="66"/>
      <c r="G124" s="156" t="s">
        <v>233</v>
      </c>
      <c r="H124" s="66"/>
      <c r="I124" s="156" t="s">
        <v>148</v>
      </c>
      <c r="J124" s="66"/>
      <c r="K124" s="66"/>
      <c r="L124" s="66"/>
      <c r="M124" s="66"/>
      <c r="N124" s="143">
        <v>900000</v>
      </c>
      <c r="O124" s="143">
        <v>900000</v>
      </c>
      <c r="P124" s="121"/>
      <c r="Q124" s="143">
        <v>900000</v>
      </c>
      <c r="R124" s="143">
        <v>578424</v>
      </c>
      <c r="S124" s="70">
        <f>IF(ISERROR((R124/Q124)*100),"",(R124/Q124)*100)</f>
        <v>64.269333333333336</v>
      </c>
    </row>
    <row r="125" spans="1:19" ht="15.75" thickBot="1" x14ac:dyDescent="0.3">
      <c r="B125" s="66"/>
      <c r="C125" s="66"/>
      <c r="D125" s="66"/>
      <c r="E125" s="66"/>
      <c r="F125" s="66"/>
      <c r="G125" s="156" t="s">
        <v>234</v>
      </c>
      <c r="H125" s="66"/>
      <c r="I125" s="156" t="s">
        <v>149</v>
      </c>
      <c r="J125" s="66"/>
      <c r="K125" s="66"/>
      <c r="L125" s="66"/>
      <c r="M125" s="66"/>
      <c r="N125" s="147">
        <v>300000</v>
      </c>
      <c r="O125" s="147">
        <v>300000</v>
      </c>
      <c r="P125" s="146"/>
      <c r="Q125" s="147">
        <v>300000</v>
      </c>
      <c r="R125" s="152">
        <v>0</v>
      </c>
      <c r="S125" s="70">
        <f t="shared" si="3"/>
        <v>0</v>
      </c>
    </row>
    <row r="126" spans="1:19" ht="8.25" customHeight="1" x14ac:dyDescent="0.25">
      <c r="B126" s="66"/>
      <c r="C126" s="66"/>
      <c r="D126" s="66"/>
      <c r="E126" s="66"/>
      <c r="F126" s="66"/>
      <c r="G126" s="156"/>
      <c r="H126" s="66"/>
      <c r="I126" s="156"/>
      <c r="J126" s="66"/>
      <c r="K126" s="66"/>
      <c r="L126" s="66"/>
      <c r="M126" s="66"/>
      <c r="N126" s="143"/>
      <c r="O126" s="143"/>
      <c r="P126" s="154"/>
      <c r="Q126" s="143"/>
      <c r="R126" s="144"/>
      <c r="S126" s="70"/>
    </row>
    <row r="127" spans="1:19" ht="15.75" x14ac:dyDescent="0.25">
      <c r="A127" s="366" t="s">
        <v>160</v>
      </c>
      <c r="B127" s="366"/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149">
        <f>SUM(N114:N125)</f>
        <v>1350300</v>
      </c>
      <c r="O127" s="149">
        <f>SUM(O114:O125)</f>
        <v>1350300</v>
      </c>
      <c r="P127" s="168"/>
      <c r="Q127" s="149">
        <f>SUM(Q114:Q125)</f>
        <v>1350300</v>
      </c>
      <c r="R127" s="149">
        <f>SUM(R114:R125)</f>
        <v>643310.5</v>
      </c>
      <c r="S127" s="70"/>
    </row>
    <row r="128" spans="1:19" ht="18.75" customHeight="1" x14ac:dyDescent="0.25">
      <c r="B128" s="148"/>
      <c r="C128" s="66"/>
      <c r="D128" s="66"/>
      <c r="E128" s="66"/>
      <c r="F128" s="164" t="s">
        <v>158</v>
      </c>
      <c r="G128" s="165"/>
      <c r="H128" s="164"/>
      <c r="I128" s="166"/>
      <c r="J128" s="164"/>
      <c r="K128" s="164"/>
      <c r="L128" s="66"/>
      <c r="M128" s="66"/>
      <c r="N128" s="169">
        <v>5210461</v>
      </c>
      <c r="O128" s="169">
        <v>5210461</v>
      </c>
      <c r="P128" s="170"/>
      <c r="Q128" s="169">
        <v>5210461</v>
      </c>
      <c r="R128" s="169">
        <f>+R88+R127</f>
        <v>1933005.7099999997</v>
      </c>
      <c r="S128" s="70"/>
    </row>
    <row r="129" spans="2:19" ht="15.75" x14ac:dyDescent="0.25">
      <c r="B129" s="148"/>
      <c r="C129" s="66"/>
      <c r="D129" s="66"/>
      <c r="E129" s="157" t="s">
        <v>159</v>
      </c>
      <c r="F129" s="157"/>
      <c r="G129" s="167"/>
      <c r="H129" s="157"/>
      <c r="I129" s="155"/>
      <c r="J129" s="157"/>
      <c r="K129" s="66"/>
      <c r="L129" s="66"/>
      <c r="M129" s="66"/>
      <c r="N129" s="162">
        <v>5210461</v>
      </c>
      <c r="O129" s="162">
        <v>5210461</v>
      </c>
      <c r="P129" s="163"/>
      <c r="Q129" s="162">
        <v>5210461</v>
      </c>
      <c r="R129" s="162">
        <v>1933005.71</v>
      </c>
      <c r="S129" s="70"/>
    </row>
    <row r="130" spans="2:19" ht="21.75" customHeight="1" x14ac:dyDescent="0.25">
      <c r="B130" s="148"/>
      <c r="C130" s="66"/>
      <c r="D130" s="157" t="s">
        <v>161</v>
      </c>
      <c r="E130" s="157"/>
      <c r="F130" s="157"/>
      <c r="G130" s="158"/>
      <c r="H130" s="157"/>
      <c r="I130" s="155"/>
      <c r="J130" s="157"/>
      <c r="K130" s="157"/>
      <c r="L130" s="157"/>
      <c r="M130" s="66"/>
      <c r="N130" s="174">
        <v>5210461</v>
      </c>
      <c r="O130" s="174">
        <v>5210461</v>
      </c>
      <c r="P130" s="151"/>
      <c r="Q130" s="174">
        <v>5210461</v>
      </c>
      <c r="R130" s="174">
        <v>1933005.71</v>
      </c>
      <c r="S130" s="179"/>
    </row>
    <row r="131" spans="2:19" ht="15.75" x14ac:dyDescent="0.25">
      <c r="B131" s="148"/>
      <c r="C131" s="66"/>
      <c r="D131" s="157"/>
      <c r="E131" s="157"/>
      <c r="F131" s="157"/>
      <c r="G131" s="158"/>
      <c r="H131" s="157"/>
      <c r="I131" s="155"/>
      <c r="J131" s="157"/>
      <c r="K131" s="157"/>
      <c r="L131" s="157"/>
      <c r="M131" s="66"/>
      <c r="N131" s="143"/>
      <c r="O131" s="143"/>
      <c r="P131" s="121"/>
      <c r="Q131" s="143"/>
      <c r="R131" s="144"/>
      <c r="S131" s="70"/>
    </row>
    <row r="132" spans="2:19" ht="15.75" x14ac:dyDescent="0.25">
      <c r="B132" s="148"/>
      <c r="C132" s="66"/>
      <c r="D132" s="66"/>
      <c r="E132" s="66"/>
      <c r="F132" s="66"/>
      <c r="G132" s="141"/>
      <c r="H132" s="66"/>
      <c r="I132" s="142"/>
      <c r="J132" s="66"/>
      <c r="K132" s="66"/>
      <c r="L132" s="66"/>
      <c r="M132" s="66"/>
      <c r="N132" s="143"/>
      <c r="O132" s="143"/>
      <c r="P132" s="121"/>
      <c r="Q132" s="143"/>
      <c r="R132" s="144"/>
      <c r="S132" s="70"/>
    </row>
    <row r="133" spans="2:19" ht="15" x14ac:dyDescent="0.25">
      <c r="B133" s="161" t="s">
        <v>162</v>
      </c>
      <c r="E133" s="54" t="s">
        <v>166</v>
      </c>
      <c r="F133" s="54"/>
      <c r="G133" s="54"/>
      <c r="H133" s="54"/>
      <c r="I133" s="54"/>
      <c r="J133" s="54"/>
      <c r="K133" s="54"/>
      <c r="L133" s="66"/>
      <c r="M133" s="66"/>
      <c r="N133" s="143"/>
      <c r="O133" s="143"/>
      <c r="P133" s="121"/>
      <c r="Q133" s="143"/>
      <c r="R133" s="144"/>
      <c r="S133" s="70"/>
    </row>
    <row r="134" spans="2:19" ht="15" x14ac:dyDescent="0.25">
      <c r="B134" s="66"/>
      <c r="C134" s="66" t="s">
        <v>81</v>
      </c>
      <c r="E134" s="54" t="s">
        <v>164</v>
      </c>
      <c r="F134" s="54"/>
      <c r="G134" s="54"/>
      <c r="H134" s="54"/>
      <c r="I134" s="54"/>
      <c r="J134" s="54"/>
      <c r="K134" s="54"/>
      <c r="L134" s="66"/>
      <c r="M134" s="66"/>
      <c r="N134" s="143"/>
      <c r="O134" s="143"/>
      <c r="P134" s="121"/>
      <c r="Q134" s="143"/>
      <c r="R134" s="144"/>
      <c r="S134" s="70"/>
    </row>
    <row r="135" spans="2:19" ht="15" x14ac:dyDescent="0.25">
      <c r="B135" s="67"/>
      <c r="C135" s="66"/>
      <c r="D135" s="66" t="s">
        <v>143</v>
      </c>
      <c r="E135" s="54"/>
      <c r="F135" s="54" t="s">
        <v>165</v>
      </c>
      <c r="G135" s="54"/>
      <c r="H135" s="54"/>
      <c r="I135" s="54"/>
      <c r="J135" s="54"/>
      <c r="K135" s="54"/>
      <c r="L135" s="66"/>
      <c r="M135" s="66"/>
      <c r="N135" s="143"/>
      <c r="O135" s="143"/>
      <c r="P135" s="121"/>
      <c r="Q135" s="143"/>
      <c r="R135" s="144"/>
      <c r="S135" s="70"/>
    </row>
    <row r="136" spans="2:19" ht="15.75" x14ac:dyDescent="0.25">
      <c r="B136" s="153">
        <v>99</v>
      </c>
      <c r="C136" s="66" t="s">
        <v>81</v>
      </c>
      <c r="D136" s="66" t="s">
        <v>143</v>
      </c>
      <c r="E136" s="66" t="s">
        <v>153</v>
      </c>
      <c r="F136" s="66" t="s">
        <v>143</v>
      </c>
      <c r="G136" s="66"/>
      <c r="H136" s="66" t="s">
        <v>167</v>
      </c>
      <c r="I136" s="66"/>
      <c r="J136" s="66"/>
      <c r="K136" s="67"/>
      <c r="L136" s="66"/>
      <c r="M136" s="66"/>
      <c r="N136" s="143"/>
      <c r="O136" s="143"/>
      <c r="P136" s="121"/>
      <c r="Q136" s="143"/>
      <c r="R136" s="144"/>
      <c r="S136" s="70"/>
    </row>
    <row r="137" spans="2:19" ht="15" x14ac:dyDescent="0.25">
      <c r="B137" s="66"/>
      <c r="C137" s="66"/>
      <c r="D137" s="66"/>
      <c r="E137" s="66"/>
      <c r="F137" s="66"/>
      <c r="G137" s="141"/>
      <c r="H137" s="66"/>
      <c r="I137" s="142"/>
      <c r="J137" s="66"/>
      <c r="K137" s="66"/>
      <c r="L137" s="66"/>
      <c r="M137" s="66"/>
      <c r="N137" s="143"/>
      <c r="O137" s="143"/>
      <c r="P137" s="121"/>
      <c r="Q137" s="143"/>
      <c r="R137" s="144"/>
      <c r="S137" s="70"/>
    </row>
    <row r="138" spans="2:19" ht="15" x14ac:dyDescent="0.25">
      <c r="B138" s="66"/>
      <c r="C138" s="66"/>
      <c r="D138" s="66"/>
      <c r="E138" s="66"/>
      <c r="F138" s="66"/>
      <c r="G138" s="156" t="s">
        <v>235</v>
      </c>
      <c r="H138" s="171"/>
      <c r="I138" s="156" t="s">
        <v>168</v>
      </c>
      <c r="J138" s="66"/>
      <c r="K138" s="66"/>
      <c r="L138" s="66"/>
      <c r="M138" s="66"/>
      <c r="N138" s="172">
        <v>225200</v>
      </c>
      <c r="O138" s="172">
        <v>225200</v>
      </c>
      <c r="P138" s="121"/>
      <c r="Q138" s="172">
        <v>225200</v>
      </c>
      <c r="R138" s="144">
        <v>0</v>
      </c>
      <c r="S138" s="70">
        <f t="shared" ref="S138:S140" si="4">IF(ISERROR((R138/Q138)*100),"",(R138/Q138)*100)</f>
        <v>0</v>
      </c>
    </row>
    <row r="139" spans="2:19" ht="15" x14ac:dyDescent="0.25">
      <c r="B139" s="66"/>
      <c r="C139" s="66"/>
      <c r="D139" s="66"/>
      <c r="E139" s="66"/>
      <c r="F139" s="66"/>
      <c r="G139" s="156" t="s">
        <v>236</v>
      </c>
      <c r="H139" s="171"/>
      <c r="I139" s="156" t="s">
        <v>168</v>
      </c>
      <c r="J139" s="66"/>
      <c r="K139" s="66"/>
      <c r="L139" s="66"/>
      <c r="M139" s="66"/>
      <c r="N139" s="172">
        <v>4217539</v>
      </c>
      <c r="O139" s="172">
        <v>4217539</v>
      </c>
      <c r="P139" s="121"/>
      <c r="Q139" s="172">
        <v>4217539</v>
      </c>
      <c r="R139" s="144">
        <v>0</v>
      </c>
      <c r="S139" s="70">
        <f t="shared" si="4"/>
        <v>0</v>
      </c>
    </row>
    <row r="140" spans="2:19" ht="15.75" thickBot="1" x14ac:dyDescent="0.3">
      <c r="B140" s="66"/>
      <c r="C140" s="66"/>
      <c r="D140" s="66"/>
      <c r="E140" s="66"/>
      <c r="F140" s="66"/>
      <c r="G140" s="156" t="s">
        <v>237</v>
      </c>
      <c r="H140" s="171"/>
      <c r="I140" s="156" t="s">
        <v>168</v>
      </c>
      <c r="J140" s="66"/>
      <c r="K140" s="66"/>
      <c r="L140" s="66"/>
      <c r="M140" s="66"/>
      <c r="N140" s="175">
        <v>30000</v>
      </c>
      <c r="O140" s="175">
        <v>30000</v>
      </c>
      <c r="P140" s="146"/>
      <c r="Q140" s="175">
        <v>30000</v>
      </c>
      <c r="R140" s="152">
        <v>0</v>
      </c>
      <c r="S140" s="70">
        <f t="shared" si="4"/>
        <v>0</v>
      </c>
    </row>
    <row r="141" spans="2:19" ht="8.25" customHeight="1" x14ac:dyDescent="0.25">
      <c r="B141" s="66"/>
      <c r="C141" s="66"/>
      <c r="D141" s="66"/>
      <c r="E141" s="66"/>
      <c r="F141" s="66"/>
      <c r="G141" s="156"/>
      <c r="H141" s="171"/>
      <c r="I141" s="156"/>
      <c r="J141" s="66"/>
      <c r="K141" s="66"/>
      <c r="L141" s="66"/>
      <c r="M141" s="66"/>
      <c r="N141" s="172"/>
      <c r="O141" s="172"/>
      <c r="P141" s="154"/>
      <c r="Q141" s="172"/>
      <c r="R141" s="144"/>
      <c r="S141" s="70"/>
    </row>
    <row r="142" spans="2:19" ht="15" x14ac:dyDescent="0.25">
      <c r="B142" s="178"/>
      <c r="C142" s="178"/>
      <c r="D142" s="178"/>
      <c r="E142" s="178"/>
      <c r="F142" s="178"/>
      <c r="G142" s="178" t="s">
        <v>240</v>
      </c>
      <c r="H142" s="178"/>
      <c r="I142" s="178"/>
      <c r="J142" s="178"/>
      <c r="K142" s="178"/>
      <c r="L142" s="178"/>
      <c r="M142" s="178"/>
      <c r="N142" s="174">
        <f>SUM(N138:N140)</f>
        <v>4472739</v>
      </c>
      <c r="O142" s="174">
        <f>SUM(O138:O140)</f>
        <v>4472739</v>
      </c>
      <c r="P142" s="121"/>
      <c r="Q142" s="174">
        <f>SUM(Q138:Q140)</f>
        <v>4472739</v>
      </c>
      <c r="R142" s="177">
        <v>0</v>
      </c>
      <c r="S142" s="70"/>
    </row>
    <row r="143" spans="2:19" ht="19.5" customHeight="1" x14ac:dyDescent="0.25">
      <c r="B143" s="66"/>
      <c r="C143" s="66"/>
      <c r="D143" s="66"/>
      <c r="E143" s="66"/>
      <c r="F143" s="164" t="s">
        <v>238</v>
      </c>
      <c r="G143" s="165"/>
      <c r="H143" s="164"/>
      <c r="I143" s="166"/>
      <c r="J143" s="164"/>
      <c r="K143" s="66"/>
      <c r="L143" s="66"/>
      <c r="M143" s="66"/>
      <c r="N143" s="173">
        <v>4472739</v>
      </c>
      <c r="O143" s="173">
        <v>4472739</v>
      </c>
      <c r="P143" s="180"/>
      <c r="Q143" s="173">
        <v>4472739</v>
      </c>
      <c r="R143" s="176"/>
      <c r="S143" s="70"/>
    </row>
    <row r="144" spans="2:19" ht="15" x14ac:dyDescent="0.25">
      <c r="B144" s="66"/>
      <c r="C144" s="66"/>
      <c r="D144" s="66"/>
      <c r="E144" s="157" t="s">
        <v>239</v>
      </c>
      <c r="F144" s="157"/>
      <c r="G144" s="167"/>
      <c r="H144" s="157"/>
      <c r="I144" s="155"/>
      <c r="J144" s="157"/>
      <c r="K144" s="66"/>
      <c r="L144" s="66"/>
      <c r="M144" s="66"/>
      <c r="N144" s="183">
        <v>4472739</v>
      </c>
      <c r="O144" s="183">
        <v>4472739</v>
      </c>
      <c r="P144" s="181"/>
      <c r="Q144" s="183">
        <v>4472739</v>
      </c>
      <c r="R144" s="182"/>
      <c r="S144" s="70"/>
    </row>
    <row r="145" spans="1:20" ht="20.25" customHeight="1" x14ac:dyDescent="0.25">
      <c r="B145" s="66"/>
      <c r="C145" s="66"/>
      <c r="D145" s="157" t="s">
        <v>241</v>
      </c>
      <c r="E145" s="157"/>
      <c r="F145" s="157"/>
      <c r="G145" s="158"/>
      <c r="H145" s="157"/>
      <c r="I145" s="155"/>
      <c r="J145" s="157"/>
      <c r="K145" s="66"/>
      <c r="L145" s="66"/>
      <c r="M145" s="66"/>
      <c r="N145" s="174">
        <v>4472739</v>
      </c>
      <c r="O145" s="174">
        <v>4472739</v>
      </c>
      <c r="P145" s="151"/>
      <c r="Q145" s="174">
        <v>4472739</v>
      </c>
      <c r="R145" s="143"/>
      <c r="S145" s="70"/>
    </row>
    <row r="146" spans="1:20" ht="15" x14ac:dyDescent="0.25">
      <c r="B146" s="66"/>
      <c r="C146" s="66"/>
      <c r="D146" s="66"/>
      <c r="E146" s="66"/>
      <c r="F146" s="66"/>
      <c r="G146" s="141"/>
      <c r="H146" s="66"/>
      <c r="I146" s="142"/>
      <c r="J146" s="66"/>
      <c r="K146" s="66"/>
      <c r="L146" s="66"/>
      <c r="M146" s="66"/>
      <c r="N146" s="143"/>
      <c r="O146" s="143"/>
      <c r="P146" s="121"/>
      <c r="Q146" s="143"/>
      <c r="R146" s="144"/>
      <c r="S146" s="70"/>
    </row>
    <row r="147" spans="1:20" ht="15.75" thickBot="1" x14ac:dyDescent="0.3">
      <c r="B147" s="66"/>
      <c r="C147" s="66" t="s">
        <v>242</v>
      </c>
      <c r="D147" s="66"/>
      <c r="E147" s="66"/>
      <c r="F147" s="66"/>
      <c r="G147" s="141"/>
      <c r="H147" s="66"/>
      <c r="I147" s="142"/>
      <c r="J147" s="66"/>
      <c r="K147" s="66"/>
      <c r="L147" s="66"/>
      <c r="M147" s="66"/>
      <c r="N147" s="184">
        <f>+N130+N145</f>
        <v>9683200</v>
      </c>
      <c r="O147" s="184">
        <f>+O130+O145</f>
        <v>9683200</v>
      </c>
      <c r="P147" s="185"/>
      <c r="Q147" s="184">
        <f>+Q130+Q145</f>
        <v>9683200</v>
      </c>
      <c r="R147" s="184">
        <f>+R130+R145</f>
        <v>1933005.71</v>
      </c>
      <c r="S147" s="70"/>
    </row>
    <row r="148" spans="1:20" ht="15.75" thickTop="1" x14ac:dyDescent="0.25">
      <c r="B148" s="66"/>
      <c r="C148" s="66"/>
      <c r="D148" s="66"/>
      <c r="E148" s="66"/>
      <c r="F148" s="66"/>
      <c r="G148" s="141"/>
      <c r="H148" s="66"/>
      <c r="I148" s="142"/>
      <c r="J148" s="66"/>
      <c r="K148" s="66"/>
      <c r="L148" s="66"/>
      <c r="M148" s="66"/>
      <c r="N148" s="143"/>
      <c r="O148" s="143"/>
      <c r="P148" s="121"/>
      <c r="Q148" s="143"/>
      <c r="R148" s="144"/>
      <c r="S148" s="70"/>
    </row>
    <row r="149" spans="1:20" ht="15" x14ac:dyDescent="0.25">
      <c r="B149" s="66"/>
      <c r="C149" s="66"/>
      <c r="D149" s="66"/>
      <c r="E149" s="66"/>
      <c r="F149" s="66"/>
      <c r="G149" s="141"/>
      <c r="H149" s="66"/>
      <c r="I149" s="142"/>
      <c r="J149" s="66"/>
      <c r="K149" s="66"/>
      <c r="L149" s="66"/>
      <c r="M149" s="66"/>
      <c r="N149" s="143"/>
      <c r="O149" s="143"/>
      <c r="P149" s="121"/>
      <c r="Q149" s="143"/>
      <c r="R149" s="144"/>
      <c r="S149" s="70"/>
    </row>
    <row r="150" spans="1:20" ht="15.75" thickBot="1" x14ac:dyDescent="0.25">
      <c r="B150" s="72" t="s">
        <v>75</v>
      </c>
      <c r="C150" s="73"/>
      <c r="D150" s="72"/>
      <c r="E150" s="72"/>
      <c r="F150" s="72"/>
      <c r="G150" s="72"/>
      <c r="H150" s="74"/>
      <c r="I150" s="74"/>
      <c r="J150" s="74"/>
      <c r="K150" s="74"/>
      <c r="L150" s="74"/>
      <c r="M150" s="74"/>
      <c r="N150" s="75"/>
      <c r="O150" s="76"/>
      <c r="P150" s="76"/>
      <c r="Q150" s="73"/>
      <c r="R150" s="73"/>
      <c r="S150" s="73"/>
    </row>
    <row r="151" spans="1:20" ht="15.75" thickTop="1" x14ac:dyDescent="0.25">
      <c r="B151" s="67"/>
      <c r="C151" s="66"/>
      <c r="D151" s="66"/>
      <c r="E151" s="66"/>
      <c r="F151" s="66"/>
      <c r="G151" s="66"/>
      <c r="H151" s="67"/>
      <c r="I151" s="67"/>
      <c r="J151" s="67"/>
      <c r="K151" s="67"/>
      <c r="L151" s="67"/>
      <c r="M151" s="67"/>
      <c r="N151" s="67"/>
      <c r="O151" s="69"/>
      <c r="P151" s="69"/>
    </row>
    <row r="152" spans="1:20" ht="15.75" thickBot="1" x14ac:dyDescent="0.3">
      <c r="B152" s="77" t="s">
        <v>3</v>
      </c>
      <c r="C152" s="77" t="s">
        <v>4</v>
      </c>
      <c r="D152" s="77" t="s">
        <v>5</v>
      </c>
      <c r="E152" s="77" t="s">
        <v>6</v>
      </c>
      <c r="F152" s="77" t="s">
        <v>7</v>
      </c>
      <c r="G152" s="77" t="s">
        <v>68</v>
      </c>
      <c r="H152" s="362" t="s">
        <v>2</v>
      </c>
      <c r="I152" s="362"/>
      <c r="J152" s="362"/>
      <c r="K152" s="362"/>
      <c r="L152" s="362"/>
      <c r="M152" s="363"/>
      <c r="N152" s="78" t="s">
        <v>34</v>
      </c>
      <c r="O152" s="79" t="s">
        <v>66</v>
      </c>
      <c r="P152" s="78" t="s">
        <v>67</v>
      </c>
      <c r="S152" s="80"/>
    </row>
    <row r="153" spans="1:20" s="64" customFormat="1" ht="26.25" customHeight="1" x14ac:dyDescent="0.25">
      <c r="B153" s="81"/>
      <c r="C153" s="81"/>
      <c r="D153" s="81"/>
      <c r="E153" s="81"/>
      <c r="F153" s="81"/>
      <c r="G153" s="81"/>
      <c r="H153" s="359" t="s">
        <v>63</v>
      </c>
      <c r="I153" s="359"/>
      <c r="J153" s="359"/>
      <c r="K153" s="359"/>
      <c r="L153" s="359"/>
      <c r="M153" s="360"/>
      <c r="N153" s="82">
        <f>SUM(N154:N156)</f>
        <v>0</v>
      </c>
      <c r="O153" s="82">
        <f>SUM(O154:O156)</f>
        <v>0</v>
      </c>
      <c r="P153" s="82">
        <f>SUM(P154:P156)</f>
        <v>0</v>
      </c>
      <c r="S153" s="83"/>
    </row>
    <row r="154" spans="1:20" ht="15" x14ac:dyDescent="0.25">
      <c r="B154" s="67"/>
      <c r="C154" s="66"/>
      <c r="D154" s="66"/>
      <c r="E154" s="66"/>
      <c r="F154" s="66"/>
      <c r="G154" s="66"/>
      <c r="H154" s="356"/>
      <c r="I154" s="356"/>
      <c r="J154" s="356"/>
      <c r="K154" s="356"/>
      <c r="L154" s="356"/>
      <c r="M154" s="357"/>
      <c r="N154" s="84"/>
      <c r="O154" s="85"/>
      <c r="P154" s="84"/>
    </row>
    <row r="155" spans="1:20" ht="15" x14ac:dyDescent="0.25">
      <c r="B155" s="67"/>
      <c r="C155" s="66"/>
      <c r="D155" s="66"/>
      <c r="E155" s="66"/>
      <c r="F155" s="66"/>
      <c r="G155" s="66"/>
      <c r="H155" s="356"/>
      <c r="I155" s="356"/>
      <c r="J155" s="356"/>
      <c r="K155" s="356"/>
      <c r="L155" s="356"/>
      <c r="M155" s="357"/>
      <c r="N155" s="84"/>
      <c r="O155" s="85"/>
      <c r="P155" s="84"/>
    </row>
    <row r="156" spans="1:20" x14ac:dyDescent="0.2">
      <c r="B156" s="86"/>
      <c r="C156" s="86"/>
      <c r="D156" s="86"/>
      <c r="E156" s="86"/>
      <c r="F156" s="86"/>
      <c r="G156" s="86"/>
      <c r="H156" s="354"/>
      <c r="I156" s="354"/>
      <c r="J156" s="354"/>
      <c r="K156" s="354"/>
      <c r="L156" s="354"/>
      <c r="M156" s="355"/>
      <c r="N156" s="87"/>
      <c r="O156" s="88"/>
      <c r="P156" s="87"/>
      <c r="R156" s="80"/>
      <c r="S156" s="80"/>
    </row>
    <row r="157" spans="1:20" x14ac:dyDescent="0.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58"/>
      <c r="S157" s="58"/>
      <c r="T157" s="58"/>
    </row>
    <row r="158" spans="1:20" x14ac:dyDescent="0.2">
      <c r="Q158" s="353" t="s">
        <v>38</v>
      </c>
      <c r="R158" s="353"/>
      <c r="S158" s="353"/>
    </row>
    <row r="159" spans="1:20" x14ac:dyDescent="0.2">
      <c r="Q159" s="353" t="s">
        <v>39</v>
      </c>
      <c r="R159" s="353"/>
      <c r="S159" s="353"/>
    </row>
    <row r="160" spans="1:20" x14ac:dyDescent="0.2">
      <c r="Q160" s="353" t="s">
        <v>49</v>
      </c>
      <c r="R160" s="353"/>
      <c r="S160" s="353"/>
    </row>
  </sheetData>
  <mergeCells count="18">
    <mergeCell ref="B2:S2"/>
    <mergeCell ref="B3:S3"/>
    <mergeCell ref="B4:S4"/>
    <mergeCell ref="H154:M154"/>
    <mergeCell ref="H153:M153"/>
    <mergeCell ref="H13:M13"/>
    <mergeCell ref="H152:M152"/>
    <mergeCell ref="N12:S12"/>
    <mergeCell ref="E6:O6"/>
    <mergeCell ref="E10:K10"/>
    <mergeCell ref="A127:M127"/>
    <mergeCell ref="H55:M55"/>
    <mergeCell ref="H110:M110"/>
    <mergeCell ref="Q158:S158"/>
    <mergeCell ref="Q159:S159"/>
    <mergeCell ref="Q160:S160"/>
    <mergeCell ref="H156:M156"/>
    <mergeCell ref="H155:M155"/>
  </mergeCells>
  <phoneticPr fontId="0" type="noConversion"/>
  <printOptions horizontalCentered="1"/>
  <pageMargins left="0" right="0" top="0.59055118110236227" bottom="0" header="0" footer="0"/>
  <pageSetup scale="66" fitToHeight="10" orientation="landscape" r:id="rId1"/>
  <rowBreaks count="2" manualBreakCount="2">
    <brk id="157" max="19" man="1"/>
    <brk id="159" max="19" man="1"/>
  </rowBreaks>
  <ignoredErrors>
    <ignoredError sqref="N152:P1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view="pageBreakPreview" topLeftCell="I1" zoomScale="70" zoomScaleNormal="70" zoomScaleSheetLayoutView="70" workbookViewId="0">
      <selection activeCell="V1" sqref="V1"/>
    </sheetView>
  </sheetViews>
  <sheetFormatPr baseColWidth="10" defaultRowHeight="14.25" x14ac:dyDescent="0.2"/>
  <cols>
    <col min="1" max="1" width="1.7109375" style="47" customWidth="1"/>
    <col min="2" max="2" width="34.7109375" style="1" customWidth="1"/>
    <col min="3" max="5" width="9.7109375" style="1" customWidth="1"/>
    <col min="6" max="6" width="12.140625" style="1" customWidth="1"/>
    <col min="7" max="7" width="11.28515625" style="1" customWidth="1"/>
    <col min="8" max="8" width="26.7109375" style="1" customWidth="1"/>
    <col min="9" max="9" width="43.85546875" style="1" customWidth="1"/>
    <col min="10" max="10" width="26.140625" style="1" customWidth="1"/>
    <col min="11" max="11" width="11.5703125" style="1" customWidth="1"/>
    <col min="12" max="13" width="12.7109375" style="1" customWidth="1"/>
    <col min="14" max="14" width="24.28515625" style="1" customWidth="1"/>
    <col min="15" max="15" width="24.42578125" style="1" customWidth="1"/>
    <col min="16" max="16" width="22.85546875" style="1" customWidth="1"/>
    <col min="17" max="17" width="1.7109375" style="47" customWidth="1"/>
    <col min="18" max="16384" width="11.42578125" style="1"/>
  </cols>
  <sheetData>
    <row r="1" spans="1:16" s="47" customFormat="1" ht="15" x14ac:dyDescent="0.25">
      <c r="B1" s="48"/>
      <c r="C1" s="48"/>
      <c r="D1" s="48"/>
      <c r="E1" s="48"/>
      <c r="O1" s="51"/>
      <c r="P1" s="51"/>
    </row>
    <row r="2" spans="1:16" s="47" customFormat="1" ht="18" x14ac:dyDescent="0.25">
      <c r="B2" s="358" t="s">
        <v>58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s="47" customFormat="1" ht="18" x14ac:dyDescent="0.25">
      <c r="B3" s="358" t="s">
        <v>28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 s="47" customFormat="1" ht="18" x14ac:dyDescent="0.25">
      <c r="B4" s="358" t="s">
        <v>18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s="47" customForma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6" s="47" customFormat="1" x14ac:dyDescent="0.2"/>
    <row r="7" spans="1:16" s="47" customFormat="1" ht="15" x14ac:dyDescent="0.25">
      <c r="B7" s="54" t="s">
        <v>57</v>
      </c>
      <c r="C7" s="401" t="s">
        <v>109</v>
      </c>
      <c r="D7" s="401"/>
      <c r="E7" s="401"/>
      <c r="F7" s="401"/>
      <c r="G7" s="401"/>
      <c r="H7" s="106"/>
      <c r="O7" s="53" t="s">
        <v>62</v>
      </c>
      <c r="P7" s="57" t="s">
        <v>41</v>
      </c>
    </row>
    <row r="8" spans="1:16" s="47" customFormat="1" x14ac:dyDescent="0.2">
      <c r="I8" s="58"/>
      <c r="J8" s="58"/>
      <c r="M8" s="90"/>
      <c r="N8" s="90"/>
    </row>
    <row r="9" spans="1:16" s="47" customFormat="1" ht="15" x14ac:dyDescent="0.25">
      <c r="B9" s="54" t="s">
        <v>19</v>
      </c>
      <c r="C9" s="91">
        <v>2014</v>
      </c>
    </row>
    <row r="10" spans="1:16" s="47" customFormat="1" x14ac:dyDescent="0.2">
      <c r="I10" s="58"/>
      <c r="J10" s="58"/>
      <c r="K10" s="58"/>
      <c r="L10" s="58"/>
      <c r="M10" s="58"/>
    </row>
    <row r="11" spans="1:16" s="47" customFormat="1" ht="15" x14ac:dyDescent="0.25">
      <c r="B11" s="48" t="s">
        <v>61</v>
      </c>
      <c r="C11" s="401" t="s">
        <v>361</v>
      </c>
      <c r="D11" s="401"/>
      <c r="E11" s="401"/>
      <c r="F11" s="401"/>
    </row>
    <row r="12" spans="1:16" s="47" customFormat="1" ht="15" thickBot="1" x14ac:dyDescent="0.25"/>
    <row r="13" spans="1:16" s="47" customFormat="1" ht="15.75" customHeight="1" thickTop="1" x14ac:dyDescent="0.25">
      <c r="B13" s="393" t="s">
        <v>29</v>
      </c>
      <c r="C13" s="393" t="s">
        <v>3</v>
      </c>
      <c r="D13" s="393" t="s">
        <v>4</v>
      </c>
      <c r="E13" s="393" t="s">
        <v>5</v>
      </c>
      <c r="F13" s="393" t="s">
        <v>6</v>
      </c>
      <c r="G13" s="393" t="s">
        <v>7</v>
      </c>
      <c r="H13" s="373" t="s">
        <v>72</v>
      </c>
      <c r="I13" s="393" t="s">
        <v>2</v>
      </c>
      <c r="J13" s="373" t="s">
        <v>77</v>
      </c>
      <c r="K13" s="393" t="s">
        <v>30</v>
      </c>
      <c r="L13" s="395" t="s">
        <v>8</v>
      </c>
      <c r="M13" s="395"/>
      <c r="N13" s="395"/>
      <c r="O13" s="373" t="s">
        <v>59</v>
      </c>
      <c r="P13" s="373" t="s">
        <v>78</v>
      </c>
    </row>
    <row r="14" spans="1:16" s="47" customFormat="1" ht="33" customHeight="1" x14ac:dyDescent="0.2">
      <c r="B14" s="394"/>
      <c r="C14" s="394"/>
      <c r="D14" s="394"/>
      <c r="E14" s="394"/>
      <c r="F14" s="394"/>
      <c r="G14" s="394"/>
      <c r="H14" s="374"/>
      <c r="I14" s="394"/>
      <c r="J14" s="394"/>
      <c r="K14" s="404"/>
      <c r="L14" s="92" t="s">
        <v>9</v>
      </c>
      <c r="M14" s="92" t="s">
        <v>1</v>
      </c>
      <c r="N14" s="92" t="s">
        <v>0</v>
      </c>
      <c r="O14" s="374"/>
      <c r="P14" s="374"/>
    </row>
    <row r="15" spans="1:16" s="47" customFormat="1" x14ac:dyDescent="0.2">
      <c r="B15" s="67"/>
      <c r="C15" s="69"/>
      <c r="D15" s="131"/>
      <c r="E15" s="131"/>
      <c r="F15" s="131"/>
      <c r="G15" s="131"/>
      <c r="H15" s="131"/>
      <c r="I15" s="131"/>
      <c r="J15" s="132"/>
      <c r="K15" s="67"/>
      <c r="L15" s="121"/>
      <c r="M15" s="121"/>
      <c r="N15" s="121"/>
      <c r="O15" s="121"/>
    </row>
    <row r="16" spans="1:16" s="47" customFormat="1" x14ac:dyDescent="0.2">
      <c r="B16" s="67" t="s">
        <v>349</v>
      </c>
      <c r="C16" s="69" t="s">
        <v>150</v>
      </c>
      <c r="D16" s="133"/>
      <c r="E16" s="133"/>
      <c r="F16" s="134"/>
      <c r="G16" s="68"/>
      <c r="H16" s="68"/>
      <c r="I16" s="68"/>
      <c r="J16" s="68"/>
      <c r="K16" s="135"/>
      <c r="L16" s="121"/>
      <c r="M16" s="121"/>
      <c r="N16" s="121"/>
      <c r="O16" s="121"/>
    </row>
    <row r="17" spans="1:17" s="47" customFormat="1" ht="15" x14ac:dyDescent="0.2">
      <c r="B17" s="67"/>
      <c r="C17" s="67"/>
      <c r="D17" s="69" t="s">
        <v>81</v>
      </c>
      <c r="E17" s="69" t="s">
        <v>81</v>
      </c>
      <c r="F17" s="402" t="s">
        <v>350</v>
      </c>
      <c r="G17" s="402"/>
      <c r="H17" s="338" t="s">
        <v>352</v>
      </c>
      <c r="I17" s="69" t="s">
        <v>353</v>
      </c>
      <c r="J17" s="69" t="s">
        <v>351</v>
      </c>
      <c r="K17" s="134"/>
      <c r="L17" s="121">
        <v>0</v>
      </c>
      <c r="M17" s="121">
        <v>0</v>
      </c>
      <c r="N17" s="121">
        <v>0</v>
      </c>
      <c r="O17" s="339">
        <v>0</v>
      </c>
      <c r="P17" s="277" t="s">
        <v>357</v>
      </c>
    </row>
    <row r="18" spans="1:17" s="47" customFormat="1" ht="18" customHeight="1" x14ac:dyDescent="0.2">
      <c r="B18" s="67"/>
      <c r="C18" s="67"/>
      <c r="D18" s="67"/>
      <c r="E18" s="67"/>
      <c r="F18" s="403"/>
      <c r="G18" s="403"/>
      <c r="H18" s="135" t="s">
        <v>354</v>
      </c>
      <c r="I18" s="67"/>
      <c r="J18" s="69"/>
      <c r="K18" s="134"/>
      <c r="L18" s="121"/>
      <c r="M18" s="121"/>
      <c r="N18" s="121"/>
      <c r="O18" s="121"/>
    </row>
    <row r="19" spans="1:17" s="47" customFormat="1" ht="15.75" customHeight="1" x14ac:dyDescent="0.2">
      <c r="B19" s="67"/>
      <c r="C19" s="67"/>
      <c r="D19" s="67"/>
      <c r="E19" s="67"/>
      <c r="F19" s="136"/>
      <c r="G19" s="67"/>
      <c r="H19" s="67" t="s">
        <v>355</v>
      </c>
      <c r="I19" s="67"/>
      <c r="J19" s="67"/>
      <c r="K19" s="69"/>
      <c r="L19" s="121"/>
      <c r="M19" s="121"/>
      <c r="N19" s="121"/>
      <c r="O19" s="121"/>
    </row>
    <row r="20" spans="1:17" s="47" customFormat="1" x14ac:dyDescent="0.2">
      <c r="B20" s="67"/>
      <c r="C20" s="67"/>
      <c r="D20" s="67"/>
      <c r="E20" s="67"/>
      <c r="F20" s="396"/>
      <c r="G20" s="396"/>
      <c r="H20" s="337" t="s">
        <v>356</v>
      </c>
      <c r="I20" s="138"/>
      <c r="J20" s="69"/>
      <c r="K20" s="134"/>
      <c r="L20" s="121"/>
      <c r="M20" s="121"/>
      <c r="N20" s="121"/>
      <c r="O20" s="121"/>
      <c r="P20" s="52"/>
    </row>
    <row r="21" spans="1:17" s="47" customFormat="1" x14ac:dyDescent="0.2">
      <c r="B21" s="67"/>
      <c r="C21" s="67"/>
      <c r="D21" s="67"/>
      <c r="E21" s="67"/>
      <c r="F21" s="137"/>
      <c r="G21" s="137"/>
      <c r="H21" s="137"/>
      <c r="I21" s="138"/>
      <c r="J21" s="69"/>
      <c r="K21" s="134"/>
      <c r="L21" s="121"/>
      <c r="M21" s="121"/>
      <c r="N21" s="121"/>
      <c r="O21" s="121"/>
      <c r="P21" s="52"/>
    </row>
    <row r="22" spans="1:17" s="47" customFormat="1" x14ac:dyDescent="0.2">
      <c r="B22" s="67"/>
      <c r="C22" s="67"/>
      <c r="D22" s="67"/>
      <c r="E22" s="67"/>
      <c r="F22" s="137"/>
      <c r="G22" s="137"/>
      <c r="H22" s="137"/>
      <c r="I22" s="138"/>
      <c r="J22" s="69"/>
      <c r="K22" s="134"/>
      <c r="L22" s="121"/>
      <c r="M22" s="121"/>
      <c r="N22" s="121"/>
      <c r="O22" s="121"/>
      <c r="P22" s="52"/>
    </row>
    <row r="23" spans="1:17" s="47" customFormat="1" x14ac:dyDescent="0.2">
      <c r="B23" s="67"/>
      <c r="C23" s="67"/>
      <c r="D23" s="67"/>
      <c r="E23" s="67"/>
      <c r="F23" s="137"/>
      <c r="G23" s="137"/>
      <c r="H23" s="137"/>
      <c r="I23" s="138"/>
      <c r="J23" s="69"/>
      <c r="K23" s="134"/>
      <c r="L23" s="121"/>
      <c r="M23" s="121"/>
      <c r="N23" s="121"/>
      <c r="O23" s="121"/>
      <c r="P23" s="52"/>
    </row>
    <row r="24" spans="1:17" s="47" customFormat="1" x14ac:dyDescent="0.2">
      <c r="B24" s="67"/>
      <c r="C24" s="67"/>
      <c r="D24" s="67"/>
      <c r="E24" s="67"/>
      <c r="F24" s="396"/>
      <c r="G24" s="396"/>
      <c r="H24" s="137"/>
      <c r="I24" s="138"/>
      <c r="J24" s="69"/>
      <c r="K24" s="134"/>
      <c r="L24" s="121"/>
      <c r="M24" s="121"/>
      <c r="N24" s="121"/>
      <c r="O24" s="121"/>
      <c r="P24" s="52"/>
    </row>
    <row r="25" spans="1:17" s="47" customFormat="1" x14ac:dyDescent="0.2">
      <c r="B25" s="67"/>
      <c r="C25" s="67"/>
      <c r="D25" s="67"/>
      <c r="E25" s="67"/>
      <c r="F25" s="69"/>
      <c r="G25" s="69"/>
      <c r="H25" s="69"/>
      <c r="I25" s="67"/>
      <c r="J25" s="67"/>
      <c r="K25" s="134"/>
      <c r="L25" s="121"/>
      <c r="M25" s="121"/>
      <c r="N25" s="121"/>
      <c r="O25" s="121"/>
      <c r="P25" s="52"/>
    </row>
    <row r="26" spans="1:17" s="47" customFormat="1" x14ac:dyDescent="0.2">
      <c r="B26" s="67"/>
      <c r="C26" s="67"/>
      <c r="D26" s="67"/>
      <c r="E26" s="67"/>
      <c r="F26" s="69"/>
      <c r="G26" s="69"/>
      <c r="H26" s="69"/>
      <c r="I26" s="67"/>
      <c r="J26" s="67"/>
      <c r="K26" s="134"/>
      <c r="L26" s="121"/>
      <c r="M26" s="121"/>
      <c r="N26" s="121"/>
      <c r="O26" s="121"/>
      <c r="P26" s="52"/>
    </row>
    <row r="27" spans="1:17" s="47" customFormat="1" x14ac:dyDescent="0.2">
      <c r="B27" s="67"/>
      <c r="C27" s="67"/>
      <c r="D27" s="67"/>
      <c r="E27" s="67"/>
      <c r="F27" s="69"/>
      <c r="G27" s="69"/>
      <c r="H27" s="69"/>
      <c r="I27" s="67"/>
      <c r="J27" s="67"/>
      <c r="K27" s="134"/>
      <c r="L27" s="121"/>
      <c r="M27" s="121"/>
      <c r="N27" s="121"/>
      <c r="O27" s="121"/>
      <c r="P27" s="52"/>
    </row>
    <row r="28" spans="1:17" s="47" customFormat="1" x14ac:dyDescent="0.2">
      <c r="B28" s="67"/>
      <c r="C28" s="67"/>
      <c r="D28" s="67"/>
      <c r="E28" s="67"/>
      <c r="F28" s="69"/>
      <c r="G28" s="69"/>
      <c r="H28" s="69"/>
      <c r="I28" s="67"/>
      <c r="J28" s="67"/>
      <c r="K28" s="67"/>
      <c r="L28" s="121"/>
      <c r="M28" s="121"/>
      <c r="N28" s="121"/>
      <c r="O28" s="121"/>
    </row>
    <row r="29" spans="1:17" s="47" customFormat="1" x14ac:dyDescent="0.2">
      <c r="B29" s="67"/>
      <c r="C29" s="67"/>
      <c r="D29" s="67"/>
      <c r="E29" s="67"/>
      <c r="F29" s="69"/>
      <c r="G29" s="69"/>
      <c r="H29" s="69"/>
      <c r="I29" s="67"/>
      <c r="J29" s="67"/>
      <c r="K29" s="67"/>
      <c r="L29" s="121"/>
      <c r="M29" s="121"/>
      <c r="N29" s="121"/>
      <c r="O29" s="121"/>
    </row>
    <row r="30" spans="1:17" s="47" customFormat="1" x14ac:dyDescent="0.2">
      <c r="B30" s="67"/>
      <c r="C30" s="67"/>
      <c r="D30" s="67"/>
      <c r="E30" s="67"/>
      <c r="F30" s="69"/>
      <c r="G30" s="69"/>
      <c r="H30" s="69"/>
      <c r="I30" s="67"/>
      <c r="J30" s="67"/>
      <c r="K30" s="67"/>
      <c r="L30" s="121"/>
      <c r="M30" s="121"/>
      <c r="N30" s="121"/>
      <c r="O30" s="121"/>
    </row>
    <row r="31" spans="1:17" s="47" customFormat="1" ht="15" thickBot="1" x14ac:dyDescent="0.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121"/>
      <c r="M31" s="121"/>
      <c r="N31" s="121"/>
      <c r="O31" s="121"/>
    </row>
    <row r="32" spans="1:17" s="2" customFormat="1" ht="15.75" thickTop="1" x14ac:dyDescent="0.25">
      <c r="A32" s="64"/>
      <c r="B32" s="3" t="s">
        <v>60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4"/>
    </row>
    <row r="33" spans="2:16" s="47" customFormat="1" ht="9" customHeight="1" thickBot="1" x14ac:dyDescent="0.25"/>
    <row r="34" spans="2:16" s="47" customFormat="1" ht="30" customHeight="1" thickTop="1" x14ac:dyDescent="0.2">
      <c r="B34" s="93" t="s">
        <v>10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 s="47" customFormat="1" ht="30" customHeight="1" x14ac:dyDescent="0.2">
      <c r="B35" s="117" t="s">
        <v>76</v>
      </c>
      <c r="C35" s="399" t="s">
        <v>358</v>
      </c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</row>
    <row r="36" spans="2:16" s="47" customFormat="1" ht="30" customHeight="1" x14ac:dyDescent="0.25">
      <c r="B36" s="94" t="s">
        <v>31</v>
      </c>
      <c r="C36" s="399" t="s">
        <v>359</v>
      </c>
      <c r="D36" s="399"/>
      <c r="E36" s="399"/>
      <c r="F36" s="399"/>
      <c r="G36" s="399"/>
      <c r="H36" s="400"/>
      <c r="I36" s="397" t="s">
        <v>53</v>
      </c>
      <c r="J36" s="398"/>
      <c r="K36" s="377" t="s">
        <v>54</v>
      </c>
      <c r="L36" s="378"/>
      <c r="M36" s="95"/>
      <c r="N36" s="96"/>
      <c r="O36" s="96"/>
      <c r="P36" s="97"/>
    </row>
    <row r="37" spans="2:16" s="47" customFormat="1" ht="15" x14ac:dyDescent="0.25">
      <c r="C37" s="119"/>
      <c r="D37" s="119"/>
      <c r="E37" s="119"/>
      <c r="F37" s="119"/>
      <c r="G37" s="119"/>
      <c r="H37" s="119"/>
      <c r="I37" s="98" t="s">
        <v>52</v>
      </c>
      <c r="J37" s="98" t="s">
        <v>73</v>
      </c>
      <c r="K37" s="379"/>
      <c r="L37" s="380"/>
      <c r="M37" s="99"/>
      <c r="N37" s="99"/>
      <c r="O37" s="99"/>
    </row>
    <row r="38" spans="2:16" s="47" customFormat="1" x14ac:dyDescent="0.2">
      <c r="B38" s="118"/>
      <c r="C38" s="114"/>
      <c r="D38" s="114"/>
      <c r="E38" s="114"/>
      <c r="F38" s="114"/>
      <c r="G38" s="114"/>
      <c r="H38" s="114"/>
      <c r="I38" s="115">
        <v>2014</v>
      </c>
      <c r="J38" s="120">
        <v>100</v>
      </c>
      <c r="K38" s="375">
        <v>0</v>
      </c>
      <c r="L38" s="376"/>
    </row>
    <row r="39" spans="2:16" s="47" customFormat="1" x14ac:dyDescent="0.2">
      <c r="I39" s="115"/>
      <c r="J39" s="120"/>
      <c r="K39" s="375"/>
      <c r="L39" s="376"/>
    </row>
    <row r="40" spans="2:16" s="47" customFormat="1" x14ac:dyDescent="0.2">
      <c r="I40" s="115"/>
      <c r="J40" s="120"/>
      <c r="K40" s="375"/>
      <c r="L40" s="376"/>
    </row>
    <row r="41" spans="2:16" s="47" customFormat="1" x14ac:dyDescent="0.2">
      <c r="B41" s="100"/>
      <c r="C41" s="100"/>
      <c r="D41" s="100"/>
      <c r="E41" s="100"/>
      <c r="F41" s="100"/>
      <c r="G41" s="100"/>
      <c r="H41" s="86"/>
      <c r="I41" s="116"/>
      <c r="J41" s="139"/>
      <c r="K41" s="386"/>
      <c r="L41" s="387"/>
      <c r="M41" s="100"/>
      <c r="N41" s="100"/>
      <c r="O41" s="100"/>
      <c r="P41" s="100"/>
    </row>
    <row r="42" spans="2:16" s="80" customFormat="1" ht="9" customHeight="1" thickBot="1" x14ac:dyDescent="0.25">
      <c r="F42" s="101"/>
      <c r="G42" s="101"/>
    </row>
    <row r="43" spans="2:16" s="47" customFormat="1" ht="30" customHeight="1" thickTop="1" x14ac:dyDescent="0.2">
      <c r="B43" s="93" t="s">
        <v>11</v>
      </c>
      <c r="C43" s="93"/>
      <c r="D43" s="93"/>
      <c r="E43" s="93"/>
      <c r="F43" s="93"/>
      <c r="G43" s="93"/>
      <c r="H43" s="93"/>
      <c r="I43" s="93"/>
      <c r="J43" s="93"/>
      <c r="K43" s="383" t="s">
        <v>55</v>
      </c>
      <c r="L43" s="384"/>
      <c r="M43" s="385" t="s">
        <v>56</v>
      </c>
      <c r="N43" s="384"/>
      <c r="O43" s="102"/>
      <c r="P43" s="103"/>
    </row>
    <row r="44" spans="2:16" s="47" customFormat="1" x14ac:dyDescent="0.2">
      <c r="B44" s="104"/>
      <c r="C44" s="104"/>
      <c r="D44" s="104"/>
      <c r="E44" s="104"/>
      <c r="F44" s="104"/>
      <c r="G44" s="104"/>
      <c r="H44" s="107"/>
      <c r="I44" s="104"/>
      <c r="J44" s="104"/>
      <c r="K44" s="381"/>
      <c r="L44" s="382"/>
      <c r="M44" s="381"/>
      <c r="N44" s="382"/>
      <c r="O44" s="58"/>
      <c r="P44" s="58"/>
    </row>
    <row r="45" spans="2:16" s="47" customFormat="1" x14ac:dyDescent="0.2">
      <c r="B45" s="89" t="s">
        <v>362</v>
      </c>
      <c r="C45" s="89"/>
      <c r="D45" s="89"/>
      <c r="E45" s="89"/>
      <c r="F45" s="89"/>
      <c r="G45" s="89"/>
      <c r="H45" s="89"/>
      <c r="I45" s="89"/>
      <c r="J45" s="89"/>
      <c r="K45" s="392" t="s">
        <v>360</v>
      </c>
      <c r="L45" s="389"/>
      <c r="M45" s="388">
        <v>41882</v>
      </c>
      <c r="N45" s="389"/>
      <c r="O45" s="89"/>
      <c r="P45" s="89"/>
    </row>
    <row r="46" spans="2:16" s="47" customFormat="1" x14ac:dyDescent="0.2">
      <c r="B46" s="89"/>
      <c r="C46" s="89"/>
      <c r="D46" s="89"/>
      <c r="E46" s="89"/>
      <c r="F46" s="89"/>
      <c r="G46" s="89"/>
      <c r="H46" s="89"/>
      <c r="I46" s="89"/>
      <c r="J46" s="89"/>
      <c r="K46" s="367"/>
      <c r="L46" s="368"/>
      <c r="M46" s="367"/>
      <c r="N46" s="368"/>
      <c r="O46" s="89"/>
      <c r="P46" s="89"/>
    </row>
    <row r="47" spans="2:16" s="47" customFormat="1" x14ac:dyDescent="0.2">
      <c r="B47" s="89"/>
      <c r="C47" s="89"/>
      <c r="D47" s="89"/>
      <c r="E47" s="89"/>
      <c r="F47" s="89"/>
      <c r="G47" s="89"/>
      <c r="H47" s="89"/>
      <c r="I47" s="89"/>
      <c r="J47" s="89"/>
      <c r="K47" s="367"/>
      <c r="L47" s="368"/>
      <c r="M47" s="367"/>
      <c r="N47" s="368"/>
      <c r="O47" s="89"/>
      <c r="P47" s="89"/>
    </row>
    <row r="48" spans="2:16" s="47" customFormat="1" x14ac:dyDescent="0.2">
      <c r="B48" s="55"/>
      <c r="C48" s="55"/>
      <c r="D48" s="55"/>
      <c r="E48" s="55"/>
      <c r="F48" s="55"/>
      <c r="G48" s="55"/>
      <c r="H48" s="56"/>
      <c r="I48" s="55"/>
      <c r="J48" s="55"/>
      <c r="K48" s="369"/>
      <c r="L48" s="370"/>
      <c r="M48" s="369"/>
      <c r="N48" s="370"/>
      <c r="O48" s="55"/>
      <c r="P48" s="55"/>
    </row>
    <row r="49" spans="2:16" s="47" customFormat="1" ht="9" customHeight="1" thickBot="1" x14ac:dyDescent="0.25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2:16" s="47" customFormat="1" ht="30" customHeight="1" thickTop="1" x14ac:dyDescent="0.2">
      <c r="B50" s="93" t="s">
        <v>12</v>
      </c>
      <c r="C50" s="93"/>
      <c r="D50" s="93"/>
      <c r="E50" s="93"/>
      <c r="F50" s="93"/>
      <c r="G50" s="93"/>
      <c r="H50" s="93"/>
      <c r="I50" s="93"/>
      <c r="J50" s="93"/>
      <c r="K50" s="383" t="s">
        <v>55</v>
      </c>
      <c r="L50" s="384"/>
      <c r="M50" s="385" t="s">
        <v>56</v>
      </c>
      <c r="N50" s="384"/>
      <c r="O50" s="102"/>
      <c r="P50" s="103"/>
    </row>
    <row r="51" spans="2:16" s="47" customFormat="1" x14ac:dyDescent="0.2">
      <c r="B51" s="104"/>
      <c r="C51" s="104"/>
      <c r="D51" s="104"/>
      <c r="E51" s="104"/>
      <c r="F51" s="104"/>
      <c r="G51" s="104"/>
      <c r="H51" s="107"/>
      <c r="I51" s="104"/>
      <c r="J51" s="104"/>
      <c r="K51" s="371"/>
      <c r="L51" s="372"/>
      <c r="M51" s="371"/>
      <c r="N51" s="372"/>
      <c r="O51" s="58"/>
      <c r="P51" s="58"/>
    </row>
    <row r="52" spans="2:16" s="47" customFormat="1" x14ac:dyDescent="0.2">
      <c r="B52" s="58"/>
      <c r="C52" s="58"/>
      <c r="D52" s="58"/>
      <c r="E52" s="58"/>
      <c r="F52" s="58"/>
      <c r="G52" s="58"/>
      <c r="H52" s="58"/>
      <c r="I52" s="58"/>
      <c r="J52" s="58"/>
      <c r="K52" s="367"/>
      <c r="L52" s="368"/>
      <c r="M52" s="367"/>
      <c r="N52" s="368"/>
      <c r="O52" s="58"/>
      <c r="P52" s="58"/>
    </row>
    <row r="53" spans="2:16" s="47" customFormat="1" x14ac:dyDescent="0.2">
      <c r="B53" s="89"/>
      <c r="C53" s="89"/>
      <c r="D53" s="89"/>
      <c r="E53" s="89"/>
      <c r="F53" s="89"/>
      <c r="G53" s="89"/>
      <c r="H53" s="89"/>
      <c r="I53" s="89"/>
      <c r="J53" s="89"/>
      <c r="K53" s="367"/>
      <c r="L53" s="368"/>
      <c r="M53" s="367"/>
      <c r="N53" s="368"/>
      <c r="O53" s="89"/>
      <c r="P53" s="89"/>
    </row>
    <row r="54" spans="2:16" s="47" customFormat="1" x14ac:dyDescent="0.2">
      <c r="B54" s="89"/>
      <c r="C54" s="89"/>
      <c r="D54" s="89"/>
      <c r="E54" s="89"/>
      <c r="F54" s="89"/>
      <c r="G54" s="89"/>
      <c r="H54" s="89"/>
      <c r="I54" s="89"/>
      <c r="J54" s="89"/>
      <c r="K54" s="367"/>
      <c r="L54" s="368"/>
      <c r="M54" s="367"/>
      <c r="N54" s="368"/>
      <c r="O54" s="89"/>
      <c r="P54" s="89"/>
    </row>
    <row r="55" spans="2:16" s="47" customFormat="1" ht="15" thickBot="1" x14ac:dyDescent="0.25">
      <c r="B55" s="105"/>
      <c r="C55" s="105"/>
      <c r="D55" s="105"/>
      <c r="E55" s="105"/>
      <c r="F55" s="105"/>
      <c r="G55" s="105"/>
      <c r="H55" s="105"/>
      <c r="I55" s="105"/>
      <c r="J55" s="105"/>
      <c r="K55" s="390"/>
      <c r="L55" s="391"/>
      <c r="M55" s="390"/>
      <c r="N55" s="391"/>
      <c r="O55" s="105"/>
      <c r="P55" s="105"/>
    </row>
    <row r="56" spans="2:16" s="47" customFormat="1" ht="15" thickTop="1" x14ac:dyDescent="0.2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2:16" s="47" customFormat="1" x14ac:dyDescent="0.2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2:16" s="47" customFormat="1" x14ac:dyDescent="0.2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2:16" s="47" customFormat="1" x14ac:dyDescent="0.2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2:16" s="47" customFormat="1" x14ac:dyDescent="0.2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2:16" s="47" customFormat="1" x14ac:dyDescent="0.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353" t="s">
        <v>38</v>
      </c>
      <c r="O61" s="353"/>
      <c r="P61" s="353"/>
    </row>
    <row r="62" spans="2:16" s="47" customFormat="1" x14ac:dyDescent="0.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353" t="s">
        <v>39</v>
      </c>
      <c r="O62" s="353"/>
      <c r="P62" s="353"/>
    </row>
    <row r="63" spans="2:16" s="47" customFormat="1" x14ac:dyDescent="0.2">
      <c r="N63" s="353" t="s">
        <v>49</v>
      </c>
      <c r="O63" s="353"/>
      <c r="P63" s="353"/>
    </row>
    <row r="64" spans="2:16" s="47" customFormat="1" x14ac:dyDescent="0.2"/>
  </sheetData>
  <mergeCells count="58">
    <mergeCell ref="C11:F11"/>
    <mergeCell ref="C7:G7"/>
    <mergeCell ref="F17:G17"/>
    <mergeCell ref="F18:G18"/>
    <mergeCell ref="K13:K14"/>
    <mergeCell ref="J13:J14"/>
    <mergeCell ref="I13:I14"/>
    <mergeCell ref="K39:L39"/>
    <mergeCell ref="F20:G20"/>
    <mergeCell ref="F24:G24"/>
    <mergeCell ref="I36:J36"/>
    <mergeCell ref="G13:G14"/>
    <mergeCell ref="H13:H14"/>
    <mergeCell ref="C36:H36"/>
    <mergeCell ref="C35:P35"/>
    <mergeCell ref="B13:B14"/>
    <mergeCell ref="C13:C14"/>
    <mergeCell ref="D13:D14"/>
    <mergeCell ref="E13:E14"/>
    <mergeCell ref="L13:N13"/>
    <mergeCell ref="F13:F14"/>
    <mergeCell ref="N61:P61"/>
    <mergeCell ref="K50:L50"/>
    <mergeCell ref="M50:N50"/>
    <mergeCell ref="M44:N44"/>
    <mergeCell ref="K45:L45"/>
    <mergeCell ref="N63:P63"/>
    <mergeCell ref="K36:L36"/>
    <mergeCell ref="K37:L37"/>
    <mergeCell ref="K38:L38"/>
    <mergeCell ref="M46:N46"/>
    <mergeCell ref="M47:N47"/>
    <mergeCell ref="M48:N48"/>
    <mergeCell ref="K44:L44"/>
    <mergeCell ref="K43:L43"/>
    <mergeCell ref="M43:N43"/>
    <mergeCell ref="N62:P62"/>
    <mergeCell ref="K41:L41"/>
    <mergeCell ref="M45:N45"/>
    <mergeCell ref="K55:L55"/>
    <mergeCell ref="M55:N55"/>
    <mergeCell ref="K51:L51"/>
    <mergeCell ref="B2:P2"/>
    <mergeCell ref="B3:P3"/>
    <mergeCell ref="B4:P4"/>
    <mergeCell ref="K54:L54"/>
    <mergeCell ref="M54:N54"/>
    <mergeCell ref="K46:L46"/>
    <mergeCell ref="K47:L47"/>
    <mergeCell ref="K48:L48"/>
    <mergeCell ref="M51:N51"/>
    <mergeCell ref="K52:L52"/>
    <mergeCell ref="M52:N52"/>
    <mergeCell ref="K53:L53"/>
    <mergeCell ref="M53:N53"/>
    <mergeCell ref="O13:O14"/>
    <mergeCell ref="P13:P14"/>
    <mergeCell ref="K40:L40"/>
  </mergeCells>
  <phoneticPr fontId="0" type="noConversion"/>
  <printOptions horizontalCentered="1"/>
  <pageMargins left="0" right="0" top="0.59055118110236227" bottom="0" header="0" footer="0"/>
  <pageSetup scale="45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showZeros="0" showOutlineSymbols="0" view="pageBreakPreview" topLeftCell="A30" zoomScale="85" zoomScaleSheetLayoutView="85" workbookViewId="0">
      <selection activeCell="B32" sqref="B32"/>
    </sheetView>
  </sheetViews>
  <sheetFormatPr baseColWidth="10" defaultRowHeight="12.75" customHeight="1" x14ac:dyDescent="0.25"/>
  <cols>
    <col min="1" max="1" width="1.140625" style="20" customWidth="1"/>
    <col min="2" max="2" width="7.140625" style="5" customWidth="1"/>
    <col min="3" max="3" width="6.5703125" style="5" customWidth="1"/>
    <col min="4" max="5" width="8.85546875" style="5" customWidth="1"/>
    <col min="6" max="6" width="5.28515625" style="5" customWidth="1"/>
    <col min="7" max="7" width="49.140625" style="5" customWidth="1"/>
    <col min="8" max="8" width="12.85546875" style="5" customWidth="1"/>
    <col min="9" max="9" width="14" style="5" customWidth="1"/>
    <col min="10" max="10" width="14.5703125" style="5" customWidth="1"/>
    <col min="11" max="11" width="15" style="5" customWidth="1"/>
    <col min="12" max="12" width="11.5703125" style="5" customWidth="1"/>
    <col min="13" max="13" width="1" style="20" customWidth="1"/>
    <col min="14" max="16384" width="11.42578125" style="5"/>
  </cols>
  <sheetData>
    <row r="1" spans="1:13" ht="12" customHeight="1" x14ac:dyDescent="0.25"/>
    <row r="2" spans="1:13" ht="20.25" customHeight="1" x14ac:dyDescent="0.25">
      <c r="B2" s="406" t="s">
        <v>58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3" ht="18" customHeight="1" x14ac:dyDescent="0.25">
      <c r="B3" s="406" t="s">
        <v>36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</row>
    <row r="4" spans="1:13" ht="18" x14ac:dyDescent="0.25">
      <c r="B4" s="406" t="s">
        <v>18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</row>
    <row r="5" spans="1:13" ht="13.5" customHeight="1" x14ac:dyDescent="0.25"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3.5" customHeight="1" x14ac:dyDescent="0.25">
      <c r="B6" s="412" t="s">
        <v>32</v>
      </c>
      <c r="C6" s="412"/>
      <c r="D6" s="410" t="s">
        <v>109</v>
      </c>
      <c r="E6" s="411"/>
      <c r="F6" s="410"/>
      <c r="G6" s="410"/>
      <c r="H6" s="6"/>
      <c r="I6" s="6"/>
      <c r="K6" s="7" t="s">
        <v>62</v>
      </c>
      <c r="L6" s="46" t="s">
        <v>65</v>
      </c>
      <c r="M6" s="18"/>
    </row>
    <row r="7" spans="1:13" ht="6" customHeight="1" x14ac:dyDescent="0.25">
      <c r="B7" s="412"/>
      <c r="C7" s="412"/>
      <c r="M7" s="18"/>
    </row>
    <row r="8" spans="1:13" ht="14.25" customHeight="1" x14ac:dyDescent="0.25">
      <c r="B8" s="412" t="s">
        <v>33</v>
      </c>
      <c r="C8" s="412"/>
      <c r="D8" s="17">
        <v>2014</v>
      </c>
      <c r="E8" s="216"/>
      <c r="J8" s="9"/>
      <c r="K8" s="10"/>
      <c r="L8" s="8"/>
      <c r="M8" s="18"/>
    </row>
    <row r="9" spans="1:13" ht="5.25" customHeight="1" x14ac:dyDescent="0.25">
      <c r="J9" s="9"/>
      <c r="K9" s="11"/>
    </row>
    <row r="10" spans="1:13" ht="15" x14ac:dyDescent="0.25">
      <c r="B10" s="12" t="s">
        <v>61</v>
      </c>
      <c r="C10" s="13"/>
      <c r="D10" s="410" t="s">
        <v>363</v>
      </c>
      <c r="E10" s="411"/>
      <c r="F10" s="410"/>
      <c r="G10" s="410"/>
    </row>
    <row r="11" spans="1:13" ht="11.25" customHeight="1" thickBot="1" x14ac:dyDescent="0.3"/>
    <row r="12" spans="1:13" ht="33" customHeight="1" thickBot="1" x14ac:dyDescent="0.3">
      <c r="A12" s="14"/>
      <c r="B12" s="241" t="s">
        <v>15</v>
      </c>
      <c r="C12" s="242"/>
      <c r="D12" s="242" t="s">
        <v>260</v>
      </c>
      <c r="E12" s="242"/>
      <c r="F12" s="242"/>
      <c r="G12" s="243" t="s">
        <v>17</v>
      </c>
      <c r="H12" s="244" t="s">
        <v>37</v>
      </c>
      <c r="I12" s="242" t="s">
        <v>79</v>
      </c>
      <c r="J12" s="242" t="s">
        <v>1</v>
      </c>
      <c r="K12" s="242" t="s">
        <v>16</v>
      </c>
      <c r="L12" s="245" t="s">
        <v>268</v>
      </c>
      <c r="M12" s="18"/>
    </row>
    <row r="13" spans="1:13" ht="4.5" customHeight="1" x14ac:dyDescent="0.25"/>
    <row r="14" spans="1:13" ht="15.75" thickBot="1" x14ac:dyDescent="0.3">
      <c r="G14" s="33" t="s">
        <v>63</v>
      </c>
      <c r="H14" s="336">
        <f>+H16+H19+H35+H32+H29</f>
        <v>9683200</v>
      </c>
      <c r="I14" s="336">
        <f>+I16+I19+I35+I32+I29</f>
        <v>0</v>
      </c>
      <c r="J14" s="336">
        <f>+J16+J19+J35+J32+J29</f>
        <v>11612375</v>
      </c>
      <c r="K14" s="336">
        <f>+K16+K19+K35+K32+K29</f>
        <v>10435474.369999999</v>
      </c>
      <c r="L14" s="129">
        <f t="shared" ref="L14:L44" si="0">IF(ISERROR((K14/J14)*100),"",(K14/J14)*100)</f>
        <v>89.865116911915095</v>
      </c>
    </row>
    <row r="15" spans="1:13" ht="2.25" customHeight="1" thickTop="1" x14ac:dyDescent="0.25">
      <c r="G15" s="33"/>
      <c r="H15" s="38"/>
      <c r="I15" s="38"/>
      <c r="J15" s="38"/>
      <c r="K15" s="38"/>
      <c r="L15" s="129"/>
    </row>
    <row r="16" spans="1:13" ht="15.75" thickBot="1" x14ac:dyDescent="0.25">
      <c r="B16" s="211">
        <v>31</v>
      </c>
      <c r="C16" s="211">
        <v>14</v>
      </c>
      <c r="D16" s="207"/>
      <c r="E16" s="215"/>
      <c r="G16" s="203" t="s">
        <v>243</v>
      </c>
      <c r="H16" s="231">
        <v>911500</v>
      </c>
      <c r="I16" s="227"/>
      <c r="J16" s="231">
        <v>911500</v>
      </c>
      <c r="K16" s="232">
        <v>90000</v>
      </c>
      <c r="L16" s="129">
        <f t="shared" si="0"/>
        <v>9.873834339001645</v>
      </c>
    </row>
    <row r="17" spans="2:12" ht="15" x14ac:dyDescent="0.2">
      <c r="B17" s="211"/>
      <c r="D17" s="207">
        <v>2</v>
      </c>
      <c r="E17" s="207"/>
      <c r="G17" s="203" t="s">
        <v>244</v>
      </c>
      <c r="H17" s="198">
        <v>911500</v>
      </c>
      <c r="I17" s="200"/>
      <c r="J17" s="198">
        <v>911500</v>
      </c>
      <c r="K17" s="199">
        <v>90000</v>
      </c>
      <c r="L17" s="129"/>
    </row>
    <row r="18" spans="2:12" ht="15" x14ac:dyDescent="0.2">
      <c r="B18" s="211"/>
      <c r="D18" s="208"/>
      <c r="E18" s="215">
        <v>90</v>
      </c>
      <c r="F18" s="214"/>
      <c r="G18" s="202" t="s">
        <v>245</v>
      </c>
      <c r="H18" s="191">
        <v>911500</v>
      </c>
      <c r="I18" s="219"/>
      <c r="J18" s="191">
        <v>911500</v>
      </c>
      <c r="K18" s="197">
        <v>90000</v>
      </c>
      <c r="L18" s="129"/>
    </row>
    <row r="19" spans="2:12" ht="20.25" customHeight="1" thickBot="1" x14ac:dyDescent="0.25">
      <c r="B19" s="211">
        <v>31</v>
      </c>
      <c r="C19" s="211">
        <v>15</v>
      </c>
      <c r="D19" s="208"/>
      <c r="E19" s="208"/>
      <c r="F19" s="212"/>
      <c r="G19" s="203" t="s">
        <v>246</v>
      </c>
      <c r="H19" s="189">
        <v>831200</v>
      </c>
      <c r="I19" s="227"/>
      <c r="J19" s="189">
        <v>831200</v>
      </c>
      <c r="K19" s="194">
        <v>643294.01</v>
      </c>
      <c r="L19" s="129">
        <f t="shared" si="0"/>
        <v>77.393408325312805</v>
      </c>
    </row>
    <row r="20" spans="2:12" ht="15" x14ac:dyDescent="0.2">
      <c r="B20" s="211"/>
      <c r="D20" s="207">
        <v>1</v>
      </c>
      <c r="E20" s="208"/>
      <c r="F20" s="212"/>
      <c r="G20" s="203" t="s">
        <v>247</v>
      </c>
      <c r="H20" s="190">
        <v>771200</v>
      </c>
      <c r="I20" s="229"/>
      <c r="J20" s="190">
        <v>771200</v>
      </c>
      <c r="K20" s="195">
        <v>603256.81999999995</v>
      </c>
      <c r="L20" s="129"/>
    </row>
    <row r="21" spans="2:12" ht="15" x14ac:dyDescent="0.2">
      <c r="B21" s="211"/>
      <c r="D21" s="208"/>
      <c r="E21" s="215">
        <v>10</v>
      </c>
      <c r="F21" s="212"/>
      <c r="G21" s="202" t="s">
        <v>261</v>
      </c>
      <c r="H21" s="187">
        <v>245000</v>
      </c>
      <c r="I21" s="217"/>
      <c r="J21" s="187">
        <v>245000</v>
      </c>
      <c r="K21" s="193">
        <v>150648.70000000001</v>
      </c>
      <c r="L21" s="129"/>
    </row>
    <row r="22" spans="2:12" ht="15" x14ac:dyDescent="0.2">
      <c r="B22" s="211"/>
      <c r="D22" s="208"/>
      <c r="E22" s="215">
        <v>30</v>
      </c>
      <c r="F22" s="214"/>
      <c r="G22" s="202" t="s">
        <v>248</v>
      </c>
      <c r="H22" s="220">
        <v>1200</v>
      </c>
      <c r="I22" s="221"/>
      <c r="J22" s="220">
        <v>1200</v>
      </c>
      <c r="K22" s="222">
        <v>587.37</v>
      </c>
      <c r="L22" s="129"/>
    </row>
    <row r="23" spans="2:12" ht="15" x14ac:dyDescent="0.2">
      <c r="B23" s="211"/>
      <c r="D23" s="208"/>
      <c r="E23" s="208">
        <v>31</v>
      </c>
      <c r="F23" s="212"/>
      <c r="G23" s="202" t="s">
        <v>249</v>
      </c>
      <c r="H23" s="187">
        <v>1200</v>
      </c>
      <c r="I23" s="37"/>
      <c r="J23" s="187">
        <v>1200</v>
      </c>
      <c r="K23" s="197">
        <v>587.37</v>
      </c>
      <c r="L23" s="129"/>
    </row>
    <row r="24" spans="2:12" ht="15" x14ac:dyDescent="0.2">
      <c r="B24" s="211"/>
      <c r="D24" s="208"/>
      <c r="E24" s="215">
        <v>40</v>
      </c>
      <c r="F24" s="212"/>
      <c r="G24" s="202" t="s">
        <v>250</v>
      </c>
      <c r="H24" s="188">
        <v>525000</v>
      </c>
      <c r="I24" s="200"/>
      <c r="J24" s="188">
        <v>525000</v>
      </c>
      <c r="K24" s="199">
        <v>452020.75</v>
      </c>
      <c r="L24" s="129">
        <f t="shared" si="0"/>
        <v>86.099190476190472</v>
      </c>
    </row>
    <row r="25" spans="2:12" ht="15" x14ac:dyDescent="0.2">
      <c r="B25" s="211"/>
      <c r="D25" s="208"/>
      <c r="E25" s="208">
        <v>41</v>
      </c>
      <c r="F25" s="212"/>
      <c r="G25" s="203" t="s">
        <v>251</v>
      </c>
      <c r="H25" s="186">
        <v>525000</v>
      </c>
      <c r="I25" s="38"/>
      <c r="J25" s="186">
        <v>525000</v>
      </c>
      <c r="K25" s="196">
        <v>452020.75</v>
      </c>
      <c r="L25" s="129"/>
    </row>
    <row r="26" spans="2:12" ht="15" x14ac:dyDescent="0.2">
      <c r="B26" s="211"/>
      <c r="D26" s="207">
        <v>2</v>
      </c>
      <c r="E26" s="208"/>
      <c r="F26" s="212"/>
      <c r="G26" s="203" t="s">
        <v>262</v>
      </c>
      <c r="H26" s="188">
        <v>60000</v>
      </c>
      <c r="I26" s="200"/>
      <c r="J26" s="188">
        <v>60000</v>
      </c>
      <c r="K26" s="199">
        <v>40037.19</v>
      </c>
      <c r="L26" s="129">
        <f t="shared" si="0"/>
        <v>66.728650000000002</v>
      </c>
    </row>
    <row r="27" spans="2:12" ht="15" x14ac:dyDescent="0.2">
      <c r="B27" s="211"/>
      <c r="D27" s="209"/>
      <c r="E27" s="223">
        <v>10</v>
      </c>
      <c r="F27" s="212"/>
      <c r="G27" s="202" t="s">
        <v>262</v>
      </c>
      <c r="H27" s="224">
        <v>60000</v>
      </c>
      <c r="I27" s="201"/>
      <c r="J27" s="224">
        <v>60000</v>
      </c>
      <c r="K27" s="225">
        <v>40037.19</v>
      </c>
      <c r="L27" s="129"/>
    </row>
    <row r="28" spans="2:12" ht="14.25" customHeight="1" x14ac:dyDescent="0.2">
      <c r="B28" s="211"/>
      <c r="D28" s="209"/>
      <c r="E28" s="208">
        <v>13</v>
      </c>
      <c r="F28" s="212"/>
      <c r="G28" s="202" t="s">
        <v>263</v>
      </c>
      <c r="H28" s="187">
        <v>60000</v>
      </c>
      <c r="I28" s="218"/>
      <c r="J28" s="187">
        <v>60000</v>
      </c>
      <c r="K28" s="197">
        <v>40037.19</v>
      </c>
      <c r="L28" s="129"/>
    </row>
    <row r="29" spans="2:12" ht="23.25" customHeight="1" thickBot="1" x14ac:dyDescent="0.25">
      <c r="B29" s="211">
        <v>31</v>
      </c>
      <c r="C29" s="211">
        <v>18</v>
      </c>
      <c r="D29" s="210"/>
      <c r="E29" s="210"/>
      <c r="F29" s="212"/>
      <c r="G29" s="204" t="s">
        <v>252</v>
      </c>
      <c r="H29" s="189">
        <v>30000</v>
      </c>
      <c r="I29" s="227"/>
      <c r="J29" s="189">
        <v>30000</v>
      </c>
      <c r="K29" s="228">
        <v>0</v>
      </c>
      <c r="L29" s="129">
        <f t="shared" si="0"/>
        <v>0</v>
      </c>
    </row>
    <row r="30" spans="2:12" ht="15" x14ac:dyDescent="0.2">
      <c r="B30" s="211"/>
      <c r="D30" s="226">
        <v>2</v>
      </c>
      <c r="E30" s="210"/>
      <c r="F30" s="212"/>
      <c r="G30" s="205" t="s">
        <v>253</v>
      </c>
      <c r="H30" s="190">
        <v>30000</v>
      </c>
      <c r="I30" s="229"/>
      <c r="J30" s="190">
        <v>30000</v>
      </c>
      <c r="K30" s="230">
        <v>0</v>
      </c>
      <c r="L30" s="129"/>
    </row>
    <row r="31" spans="2:12" ht="15" x14ac:dyDescent="0.2">
      <c r="B31" s="211"/>
      <c r="D31" s="208"/>
      <c r="E31" s="215">
        <v>10</v>
      </c>
      <c r="F31" s="212"/>
      <c r="G31" s="206" t="s">
        <v>254</v>
      </c>
      <c r="H31" s="187">
        <v>30000</v>
      </c>
      <c r="I31" s="217"/>
      <c r="J31" s="187">
        <v>30000</v>
      </c>
      <c r="K31" s="246">
        <v>0</v>
      </c>
      <c r="L31" s="129"/>
    </row>
    <row r="32" spans="2:12" ht="21" customHeight="1" thickBot="1" x14ac:dyDescent="0.25">
      <c r="B32" s="211"/>
      <c r="C32" s="211">
        <v>22</v>
      </c>
      <c r="D32" s="208"/>
      <c r="E32" s="208"/>
      <c r="F32" s="212"/>
      <c r="G32" s="203" t="s">
        <v>255</v>
      </c>
      <c r="H32" s="231">
        <v>290500</v>
      </c>
      <c r="I32" s="227"/>
      <c r="J32" s="231">
        <v>290500</v>
      </c>
      <c r="K32" s="194">
        <v>153005.35999999999</v>
      </c>
      <c r="L32" s="129">
        <f t="shared" si="0"/>
        <v>52.669659208261606</v>
      </c>
    </row>
    <row r="33" spans="1:13" ht="15" x14ac:dyDescent="0.2">
      <c r="B33" s="211"/>
      <c r="D33" s="226">
        <v>1</v>
      </c>
      <c r="E33" s="208"/>
      <c r="F33" s="212"/>
      <c r="G33" s="203" t="s">
        <v>256</v>
      </c>
      <c r="H33" s="233">
        <v>290500</v>
      </c>
      <c r="I33" s="229"/>
      <c r="J33" s="233">
        <v>290500</v>
      </c>
      <c r="K33" s="195">
        <v>153005.35999999999</v>
      </c>
      <c r="L33" s="129"/>
    </row>
    <row r="34" spans="1:13" ht="15" x14ac:dyDescent="0.2">
      <c r="B34" s="211"/>
      <c r="D34" s="207"/>
      <c r="E34" s="215">
        <v>10</v>
      </c>
      <c r="F34" s="212"/>
      <c r="G34" s="202" t="s">
        <v>256</v>
      </c>
      <c r="H34" s="191">
        <v>290500</v>
      </c>
      <c r="I34" s="217"/>
      <c r="J34" s="191">
        <v>290500</v>
      </c>
      <c r="K34" s="193">
        <v>153005.35999999999</v>
      </c>
      <c r="L34" s="129"/>
    </row>
    <row r="35" spans="1:13" ht="24" customHeight="1" thickBot="1" x14ac:dyDescent="0.25">
      <c r="B35" s="211">
        <v>32</v>
      </c>
      <c r="C35" s="211">
        <v>23</v>
      </c>
      <c r="D35" s="207"/>
      <c r="E35" s="208"/>
      <c r="F35" s="212"/>
      <c r="G35" s="203" t="s">
        <v>257</v>
      </c>
      <c r="H35" s="189">
        <v>7620000</v>
      </c>
      <c r="I35" s="227"/>
      <c r="J35" s="189">
        <v>9549175</v>
      </c>
      <c r="K35" s="194">
        <v>9549175</v>
      </c>
      <c r="L35" s="129">
        <f t="shared" si="0"/>
        <v>100</v>
      </c>
    </row>
    <row r="36" spans="1:13" ht="15" x14ac:dyDescent="0.2">
      <c r="D36" s="207">
        <v>1</v>
      </c>
      <c r="E36" s="208"/>
      <c r="F36" s="212"/>
      <c r="G36" s="203" t="s">
        <v>258</v>
      </c>
      <c r="H36" s="190">
        <v>7620000</v>
      </c>
      <c r="I36" s="229"/>
      <c r="J36" s="190">
        <v>9549175</v>
      </c>
      <c r="K36" s="195">
        <v>9549175</v>
      </c>
      <c r="L36" s="129"/>
    </row>
    <row r="37" spans="1:13" ht="19.5" customHeight="1" x14ac:dyDescent="0.2">
      <c r="D37" s="207"/>
      <c r="E37" s="215">
        <v>10</v>
      </c>
      <c r="F37" s="212"/>
      <c r="G37" s="202" t="s">
        <v>259</v>
      </c>
      <c r="H37" s="187">
        <v>7620000</v>
      </c>
      <c r="I37" s="217"/>
      <c r="J37" s="187">
        <v>9549175</v>
      </c>
      <c r="K37" s="193">
        <v>9549175</v>
      </c>
      <c r="L37" s="247"/>
    </row>
    <row r="38" spans="1:13" ht="15" customHeight="1" x14ac:dyDescent="0.2">
      <c r="A38" s="21"/>
      <c r="B38" s="15"/>
      <c r="C38" s="15"/>
      <c r="D38" s="15"/>
      <c r="E38" s="15"/>
      <c r="F38" s="213"/>
      <c r="G38" s="405" t="s">
        <v>267</v>
      </c>
      <c r="H38" s="405"/>
      <c r="I38" s="405"/>
      <c r="J38" s="186"/>
      <c r="K38" s="192"/>
      <c r="L38" s="122" t="str">
        <f t="shared" si="0"/>
        <v/>
      </c>
    </row>
    <row r="39" spans="1:13" ht="14.25" customHeight="1" x14ac:dyDescent="0.2">
      <c r="A39" s="21"/>
      <c r="B39" s="15"/>
      <c r="C39" s="15"/>
      <c r="D39" s="15"/>
      <c r="E39" s="15"/>
      <c r="F39" s="213"/>
      <c r="G39" s="237" t="s">
        <v>264</v>
      </c>
      <c r="H39" s="234">
        <v>1742700</v>
      </c>
      <c r="I39" s="234">
        <v>733294.01</v>
      </c>
      <c r="J39" s="19"/>
      <c r="K39" s="16"/>
      <c r="L39" s="122" t="str">
        <f t="shared" si="0"/>
        <v/>
      </c>
    </row>
    <row r="40" spans="1:13" ht="14.25" x14ac:dyDescent="0.2">
      <c r="A40" s="21"/>
      <c r="B40" s="15"/>
      <c r="C40" s="15"/>
      <c r="D40" s="15"/>
      <c r="E40" s="15"/>
      <c r="F40" s="15"/>
      <c r="G40" s="237" t="s">
        <v>265</v>
      </c>
      <c r="H40" s="234">
        <v>30000</v>
      </c>
      <c r="I40" s="239">
        <v>0</v>
      </c>
      <c r="J40" s="19"/>
      <c r="K40" s="240"/>
      <c r="L40" s="122" t="str">
        <f t="shared" si="0"/>
        <v/>
      </c>
    </row>
    <row r="41" spans="1:13" ht="14.25" x14ac:dyDescent="0.2">
      <c r="G41" s="238" t="s">
        <v>266</v>
      </c>
      <c r="H41" s="236">
        <v>7910500</v>
      </c>
      <c r="I41" s="236">
        <v>9702180.3599999994</v>
      </c>
      <c r="K41" s="240"/>
      <c r="L41" s="122" t="str">
        <f t="shared" si="0"/>
        <v/>
      </c>
    </row>
    <row r="42" spans="1:13" ht="14.25" x14ac:dyDescent="0.2">
      <c r="G42" s="235"/>
      <c r="H42" s="234">
        <v>9683200</v>
      </c>
      <c r="I42" s="234">
        <f>SUM(I39:I41)</f>
        <v>10435474.369999999</v>
      </c>
      <c r="K42" s="240"/>
      <c r="L42" s="122" t="str">
        <f t="shared" si="0"/>
        <v/>
      </c>
    </row>
    <row r="43" spans="1:13" ht="14.25" x14ac:dyDescent="0.2">
      <c r="K43" s="240"/>
      <c r="L43" s="122" t="str">
        <f t="shared" si="0"/>
        <v/>
      </c>
    </row>
    <row r="44" spans="1:13" ht="14.25" x14ac:dyDescent="0.25">
      <c r="J44" s="22"/>
      <c r="K44" s="22"/>
      <c r="L44" s="130" t="str">
        <f t="shared" si="0"/>
        <v/>
      </c>
      <c r="M44" s="23"/>
    </row>
    <row r="45" spans="1:13" ht="14.25" x14ac:dyDescent="0.25">
      <c r="J45" s="407" t="s">
        <v>38</v>
      </c>
      <c r="K45" s="407"/>
      <c r="L45" s="407"/>
      <c r="M45" s="23"/>
    </row>
    <row r="46" spans="1:13" ht="14.25" x14ac:dyDescent="0.25">
      <c r="J46" s="408" t="s">
        <v>39</v>
      </c>
      <c r="K46" s="408"/>
      <c r="L46" s="408"/>
      <c r="M46" s="23"/>
    </row>
    <row r="47" spans="1:13" ht="14.25" x14ac:dyDescent="0.25">
      <c r="J47" s="409" t="s">
        <v>49</v>
      </c>
      <c r="K47" s="409"/>
      <c r="L47" s="409"/>
    </row>
  </sheetData>
  <mergeCells count="11">
    <mergeCell ref="G38:I38"/>
    <mergeCell ref="B2:L2"/>
    <mergeCell ref="J45:L45"/>
    <mergeCell ref="J46:L46"/>
    <mergeCell ref="J47:L47"/>
    <mergeCell ref="B4:L4"/>
    <mergeCell ref="B3:L3"/>
    <mergeCell ref="D10:G10"/>
    <mergeCell ref="B8:C8"/>
    <mergeCell ref="B6:C7"/>
    <mergeCell ref="D6:G6"/>
  </mergeCells>
  <phoneticPr fontId="0" type="noConversion"/>
  <pageMargins left="0.25" right="0.25" top="0.25" bottom="0.25" header="0" footer="0"/>
  <pageSetup scale="82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7"/>
  <sheetViews>
    <sheetView showGridLines="0" showOutlineSymbols="0" view="pageBreakPreview" topLeftCell="A73" zoomScale="85" zoomScaleNormal="85" zoomScaleSheetLayoutView="85" workbookViewId="0">
      <selection activeCell="F96" sqref="F96"/>
    </sheetView>
  </sheetViews>
  <sheetFormatPr baseColWidth="10" defaultRowHeight="14.25" x14ac:dyDescent="0.25"/>
  <cols>
    <col min="1" max="1" width="1.28515625" style="5" customWidth="1"/>
    <col min="2" max="2" width="12.7109375" style="32" customWidth="1"/>
    <col min="3" max="3" width="50.28515625" style="31" customWidth="1"/>
    <col min="4" max="4" width="14.140625" style="31" customWidth="1"/>
    <col min="5" max="5" width="16.85546875" style="31" customWidth="1"/>
    <col min="6" max="6" width="14.85546875" style="31" bestFit="1" customWidth="1"/>
    <col min="7" max="7" width="15.85546875" style="31" customWidth="1"/>
    <col min="8" max="8" width="10.7109375" style="31" customWidth="1"/>
    <col min="9" max="9" width="0.85546875" style="5" customWidth="1"/>
    <col min="10" max="11" width="11.42578125" style="5"/>
    <col min="12" max="12" width="14.5703125" style="5" bestFit="1" customWidth="1"/>
    <col min="13" max="16384" width="11.42578125" style="5"/>
  </cols>
  <sheetData>
    <row r="2" spans="1:11" ht="18" customHeight="1" x14ac:dyDescent="0.25">
      <c r="B2" s="406" t="s">
        <v>58</v>
      </c>
      <c r="C2" s="406"/>
      <c r="D2" s="406"/>
      <c r="E2" s="406"/>
      <c r="F2" s="406"/>
      <c r="G2" s="406"/>
      <c r="H2" s="406"/>
    </row>
    <row r="3" spans="1:11" ht="18" customHeight="1" x14ac:dyDescent="0.25">
      <c r="B3" s="406" t="s">
        <v>43</v>
      </c>
      <c r="C3" s="406"/>
      <c r="D3" s="406"/>
      <c r="E3" s="406"/>
      <c r="F3" s="406"/>
      <c r="G3" s="406"/>
      <c r="H3" s="406"/>
    </row>
    <row r="4" spans="1:11" s="108" customFormat="1" ht="18" customHeight="1" x14ac:dyDescent="0.25">
      <c r="B4" s="417" t="s">
        <v>18</v>
      </c>
      <c r="C4" s="417"/>
      <c r="D4" s="417"/>
      <c r="E4" s="417"/>
      <c r="F4" s="417"/>
      <c r="G4" s="417"/>
      <c r="H4" s="417"/>
    </row>
    <row r="5" spans="1:11" s="108" customFormat="1" x14ac:dyDescent="0.25">
      <c r="B5" s="109"/>
    </row>
    <row r="6" spans="1:11" s="108" customFormat="1" x14ac:dyDescent="0.25">
      <c r="B6" s="109"/>
    </row>
    <row r="7" spans="1:11" s="108" customFormat="1" ht="15" customHeight="1" x14ac:dyDescent="0.25">
      <c r="B7" s="110" t="s">
        <v>32</v>
      </c>
      <c r="C7" s="418" t="s">
        <v>109</v>
      </c>
      <c r="D7" s="418"/>
      <c r="E7" s="418"/>
      <c r="G7" s="110" t="s">
        <v>62</v>
      </c>
      <c r="H7" s="111" t="s">
        <v>40</v>
      </c>
    </row>
    <row r="8" spans="1:11" ht="15" x14ac:dyDescent="0.25">
      <c r="B8" s="8"/>
      <c r="C8" s="8"/>
      <c r="D8" s="5"/>
      <c r="E8" s="5"/>
      <c r="F8" s="5"/>
      <c r="G8" s="108"/>
      <c r="H8" s="108"/>
      <c r="I8" s="108"/>
    </row>
    <row r="9" spans="1:11" ht="15" customHeight="1" x14ac:dyDescent="0.25">
      <c r="B9" s="8" t="s">
        <v>33</v>
      </c>
      <c r="C9" s="17">
        <v>2014</v>
      </c>
      <c r="D9" s="5"/>
      <c r="E9" s="5"/>
      <c r="F9" s="5"/>
      <c r="G9" s="112"/>
      <c r="H9" s="113"/>
      <c r="I9" s="108"/>
    </row>
    <row r="10" spans="1:11" ht="15" x14ac:dyDescent="0.25">
      <c r="B10" s="5"/>
      <c r="C10" s="5"/>
      <c r="D10" s="5"/>
      <c r="E10" s="5"/>
      <c r="F10" s="5"/>
      <c r="G10" s="9"/>
      <c r="H10" s="25"/>
    </row>
    <row r="11" spans="1:11" ht="15" x14ac:dyDescent="0.25">
      <c r="B11" s="12" t="s">
        <v>61</v>
      </c>
      <c r="C11" s="411" t="s">
        <v>363</v>
      </c>
      <c r="D11" s="411"/>
      <c r="E11" s="411"/>
      <c r="F11" s="5"/>
      <c r="G11" s="5"/>
      <c r="H11" s="5"/>
    </row>
    <row r="12" spans="1:11" ht="15" thickBot="1" x14ac:dyDescent="0.3">
      <c r="B12" s="34"/>
      <c r="C12" s="5"/>
      <c r="D12" s="5"/>
      <c r="E12" s="5"/>
      <c r="F12" s="5"/>
      <c r="G12" s="5"/>
      <c r="H12" s="5"/>
    </row>
    <row r="13" spans="1:11" ht="45.75" thickBot="1" x14ac:dyDescent="0.3">
      <c r="A13" s="340"/>
      <c r="B13" s="416" t="s">
        <v>20</v>
      </c>
      <c r="C13" s="416"/>
      <c r="D13" s="242" t="s">
        <v>44</v>
      </c>
      <c r="E13" s="242" t="s">
        <v>23</v>
      </c>
      <c r="F13" s="242" t="s">
        <v>45</v>
      </c>
      <c r="G13" s="341" t="s">
        <v>80</v>
      </c>
      <c r="H13" s="8"/>
    </row>
    <row r="14" spans="1:11" x14ac:dyDescent="0.25">
      <c r="B14" s="34"/>
      <c r="C14" s="5"/>
      <c r="D14" s="5"/>
      <c r="E14" s="5"/>
      <c r="F14" s="5"/>
      <c r="G14" s="5"/>
      <c r="H14" s="5"/>
    </row>
    <row r="15" spans="1:11" s="27" customFormat="1" ht="15.75" customHeight="1" thickBot="1" x14ac:dyDescent="0.3">
      <c r="A15" s="322"/>
      <c r="B15" s="414" t="s">
        <v>46</v>
      </c>
      <c r="C15" s="414"/>
      <c r="D15" s="347">
        <v>9683200</v>
      </c>
      <c r="E15" s="347">
        <v>11612375</v>
      </c>
      <c r="F15" s="348">
        <v>10435474.369999999</v>
      </c>
      <c r="G15" s="349">
        <f t="shared" ref="G15:G84" si="0">IF(ISERROR((F15/E15)*100),"",(F15/E15)*100)</f>
        <v>89.865116911915095</v>
      </c>
      <c r="H15" s="323"/>
    </row>
    <row r="16" spans="1:11" s="27" customFormat="1" ht="15" thickTop="1" x14ac:dyDescent="0.2">
      <c r="B16" s="251"/>
      <c r="C16" s="251"/>
      <c r="D16" s="251"/>
      <c r="E16" s="251"/>
      <c r="F16" s="251"/>
      <c r="G16" s="251"/>
      <c r="H16" s="251"/>
      <c r="I16" s="251"/>
      <c r="J16" s="252"/>
      <c r="K16" s="248"/>
    </row>
    <row r="17" spans="1:11" s="27" customFormat="1" ht="15" thickBot="1" x14ac:dyDescent="0.25">
      <c r="A17" s="271"/>
      <c r="B17" s="279" t="s">
        <v>292</v>
      </c>
      <c r="C17" s="280" t="s">
        <v>264</v>
      </c>
      <c r="D17" s="328">
        <v>1742700</v>
      </c>
      <c r="E17" s="328">
        <v>1742700</v>
      </c>
      <c r="F17" s="328">
        <v>733294.01</v>
      </c>
      <c r="G17" s="344">
        <f t="shared" si="0"/>
        <v>42.078040397084983</v>
      </c>
      <c r="H17" s="272"/>
      <c r="I17" s="254"/>
      <c r="J17" s="264"/>
      <c r="K17" s="248"/>
    </row>
    <row r="18" spans="1:11" s="27" customFormat="1" x14ac:dyDescent="0.2">
      <c r="A18" s="271"/>
      <c r="B18" s="281"/>
      <c r="C18" s="282"/>
      <c r="D18" s="273"/>
      <c r="E18" s="273"/>
      <c r="F18" s="273"/>
      <c r="G18" s="320" t="str">
        <f t="shared" si="0"/>
        <v/>
      </c>
      <c r="H18" s="253"/>
      <c r="I18" s="253"/>
      <c r="J18" s="253"/>
      <c r="K18" s="248"/>
    </row>
    <row r="19" spans="1:11" s="27" customFormat="1" ht="15" thickBot="1" x14ac:dyDescent="0.25">
      <c r="A19" s="271"/>
      <c r="B19" s="279" t="s">
        <v>293</v>
      </c>
      <c r="C19" s="283" t="s">
        <v>243</v>
      </c>
      <c r="D19" s="324">
        <v>911500</v>
      </c>
      <c r="E19" s="324">
        <v>911500</v>
      </c>
      <c r="F19" s="324">
        <v>90000</v>
      </c>
      <c r="G19" s="344">
        <f t="shared" si="0"/>
        <v>9.873834339001645</v>
      </c>
      <c r="H19" s="272"/>
      <c r="I19" s="255"/>
      <c r="J19" s="264"/>
      <c r="K19" s="248"/>
    </row>
    <row r="20" spans="1:11" s="27" customFormat="1" x14ac:dyDescent="0.2">
      <c r="A20" s="271"/>
      <c r="B20" s="284" t="s">
        <v>294</v>
      </c>
      <c r="C20" s="280" t="s">
        <v>244</v>
      </c>
      <c r="D20" s="325">
        <v>911500</v>
      </c>
      <c r="E20" s="325">
        <v>911500</v>
      </c>
      <c r="F20" s="325">
        <v>90000</v>
      </c>
      <c r="G20" s="320"/>
      <c r="H20" s="267"/>
      <c r="I20" s="255"/>
      <c r="J20" s="267"/>
      <c r="K20" s="248"/>
    </row>
    <row r="21" spans="1:11" s="27" customFormat="1" x14ac:dyDescent="0.2">
      <c r="A21" s="271"/>
      <c r="B21" s="284" t="s">
        <v>295</v>
      </c>
      <c r="C21" s="285" t="s">
        <v>269</v>
      </c>
      <c r="D21" s="325">
        <v>911500</v>
      </c>
      <c r="E21" s="325">
        <v>911500</v>
      </c>
      <c r="F21" s="325">
        <v>90000</v>
      </c>
      <c r="G21" s="345"/>
      <c r="H21" s="267"/>
      <c r="I21" s="255"/>
      <c r="J21" s="267"/>
      <c r="K21" s="248"/>
    </row>
    <row r="22" spans="1:11" s="27" customFormat="1" x14ac:dyDescent="0.2">
      <c r="A22" s="271"/>
      <c r="B22" s="286">
        <v>1</v>
      </c>
      <c r="C22" s="287" t="s">
        <v>270</v>
      </c>
      <c r="D22" s="274">
        <v>6500</v>
      </c>
      <c r="E22" s="274">
        <v>6500</v>
      </c>
      <c r="F22" s="319">
        <v>0</v>
      </c>
      <c r="G22" s="321">
        <f t="shared" si="0"/>
        <v>0</v>
      </c>
      <c r="H22" s="264"/>
      <c r="I22" s="256"/>
      <c r="J22" s="264"/>
      <c r="K22" s="248"/>
    </row>
    <row r="23" spans="1:11" s="27" customFormat="1" x14ac:dyDescent="0.2">
      <c r="A23" s="271"/>
      <c r="B23" s="286">
        <v>2</v>
      </c>
      <c r="C23" s="287" t="s">
        <v>271</v>
      </c>
      <c r="D23" s="274">
        <v>725000</v>
      </c>
      <c r="E23" s="274">
        <v>725000</v>
      </c>
      <c r="F23" s="319">
        <v>0</v>
      </c>
      <c r="G23" s="321">
        <f t="shared" si="0"/>
        <v>0</v>
      </c>
      <c r="H23" s="264"/>
      <c r="I23" s="256"/>
      <c r="J23" s="264"/>
      <c r="K23" s="248"/>
    </row>
    <row r="24" spans="1:11" s="27" customFormat="1" x14ac:dyDescent="0.2">
      <c r="A24" s="271"/>
      <c r="B24" s="286">
        <v>3</v>
      </c>
      <c r="C24" s="287" t="s">
        <v>272</v>
      </c>
      <c r="D24" s="274">
        <v>180000</v>
      </c>
      <c r="E24" s="274">
        <v>180000</v>
      </c>
      <c r="F24" s="274">
        <v>90000</v>
      </c>
      <c r="G24" s="321">
        <f t="shared" si="0"/>
        <v>50</v>
      </c>
      <c r="H24" s="265"/>
      <c r="I24" s="256"/>
      <c r="J24" s="265"/>
      <c r="K24" s="248"/>
    </row>
    <row r="25" spans="1:11" s="27" customFormat="1" x14ac:dyDescent="0.2">
      <c r="A25" s="271"/>
      <c r="B25" s="279" t="s">
        <v>296</v>
      </c>
      <c r="C25" s="280" t="s">
        <v>273</v>
      </c>
      <c r="D25" s="326">
        <v>831200</v>
      </c>
      <c r="E25" s="326">
        <v>831200</v>
      </c>
      <c r="F25" s="326">
        <v>643294.01</v>
      </c>
      <c r="G25" s="345">
        <f t="shared" si="0"/>
        <v>77.393408325312805</v>
      </c>
      <c r="H25" s="272"/>
      <c r="I25" s="257"/>
      <c r="J25" s="264"/>
      <c r="K25" s="248"/>
    </row>
    <row r="26" spans="1:11" s="27" customFormat="1" x14ac:dyDescent="0.2">
      <c r="A26" s="271"/>
      <c r="B26" s="279" t="s">
        <v>297</v>
      </c>
      <c r="C26" s="280" t="s">
        <v>274</v>
      </c>
      <c r="D26" s="327">
        <v>771200</v>
      </c>
      <c r="E26" s="327">
        <v>771200</v>
      </c>
      <c r="F26" s="327">
        <v>603256.81999999995</v>
      </c>
      <c r="G26" s="346">
        <f t="shared" si="0"/>
        <v>78.223135373443981</v>
      </c>
      <c r="H26" s="264"/>
      <c r="I26" s="257"/>
      <c r="J26" s="264"/>
      <c r="K26" s="248"/>
    </row>
    <row r="27" spans="1:11" s="27" customFormat="1" x14ac:dyDescent="0.2">
      <c r="A27" s="271"/>
      <c r="B27" s="284" t="s">
        <v>298</v>
      </c>
      <c r="C27" s="288" t="s">
        <v>275</v>
      </c>
      <c r="D27" s="327">
        <v>245000</v>
      </c>
      <c r="E27" s="327">
        <v>245000</v>
      </c>
      <c r="F27" s="327">
        <v>150648.70000000001</v>
      </c>
      <c r="G27" s="346">
        <f t="shared" si="0"/>
        <v>61.489265306122455</v>
      </c>
      <c r="H27" s="264"/>
      <c r="I27" s="257"/>
      <c r="J27" s="264"/>
      <c r="K27" s="248"/>
    </row>
    <row r="28" spans="1:11" s="27" customFormat="1" x14ac:dyDescent="0.2">
      <c r="A28" s="271"/>
      <c r="B28" s="286">
        <v>1</v>
      </c>
      <c r="C28" s="287" t="s">
        <v>276</v>
      </c>
      <c r="D28" s="274">
        <v>245000</v>
      </c>
      <c r="E28" s="274">
        <v>245000</v>
      </c>
      <c r="F28" s="351">
        <v>150648.70000000001</v>
      </c>
      <c r="G28" s="321">
        <f t="shared" si="0"/>
        <v>61.489265306122455</v>
      </c>
      <c r="H28" s="265"/>
      <c r="I28" s="256"/>
      <c r="J28" s="265"/>
    </row>
    <row r="29" spans="1:11" s="27" customFormat="1" x14ac:dyDescent="0.2">
      <c r="A29" s="271"/>
      <c r="B29" s="284" t="s">
        <v>299</v>
      </c>
      <c r="C29" s="288" t="s">
        <v>277</v>
      </c>
      <c r="D29" s="326">
        <v>1200</v>
      </c>
      <c r="E29" s="326">
        <v>1200</v>
      </c>
      <c r="F29" s="326">
        <v>587.37</v>
      </c>
      <c r="G29" s="345">
        <f t="shared" si="0"/>
        <v>48.947499999999998</v>
      </c>
      <c r="H29" s="264"/>
      <c r="I29" s="257"/>
      <c r="J29" s="264"/>
    </row>
    <row r="30" spans="1:11" s="27" customFormat="1" x14ac:dyDescent="0.2">
      <c r="A30" s="271"/>
      <c r="B30" s="286">
        <v>1</v>
      </c>
      <c r="C30" s="287" t="s">
        <v>278</v>
      </c>
      <c r="D30" s="274">
        <v>1200</v>
      </c>
      <c r="E30" s="274">
        <v>1200</v>
      </c>
      <c r="F30" s="274">
        <v>587.37</v>
      </c>
      <c r="G30" s="321">
        <f t="shared" si="0"/>
        <v>48.947499999999998</v>
      </c>
      <c r="H30" s="265"/>
      <c r="I30" s="256"/>
      <c r="J30" s="265"/>
    </row>
    <row r="31" spans="1:11" s="27" customFormat="1" x14ac:dyDescent="0.2">
      <c r="A31" s="271"/>
      <c r="B31" s="284" t="s">
        <v>300</v>
      </c>
      <c r="C31" s="288" t="s">
        <v>279</v>
      </c>
      <c r="D31" s="326">
        <v>525000</v>
      </c>
      <c r="E31" s="326">
        <v>525000</v>
      </c>
      <c r="F31" s="326">
        <v>452020.75</v>
      </c>
      <c r="G31" s="345">
        <f t="shared" si="0"/>
        <v>86.099190476190472</v>
      </c>
      <c r="H31" s="264"/>
      <c r="I31" s="257"/>
      <c r="J31" s="264"/>
    </row>
    <row r="32" spans="1:11" s="27" customFormat="1" x14ac:dyDescent="0.2">
      <c r="A32" s="271"/>
      <c r="B32" s="289">
        <v>1</v>
      </c>
      <c r="C32" s="290" t="s">
        <v>280</v>
      </c>
      <c r="D32" s="275">
        <v>525000</v>
      </c>
      <c r="E32" s="275">
        <v>525000</v>
      </c>
      <c r="F32" s="275">
        <v>452020.75</v>
      </c>
      <c r="G32" s="321">
        <f t="shared" si="0"/>
        <v>86.099190476190472</v>
      </c>
      <c r="H32" s="265"/>
      <c r="I32" s="259"/>
      <c r="J32" s="265"/>
    </row>
    <row r="33" spans="1:11" s="27" customFormat="1" x14ac:dyDescent="0.2">
      <c r="A33" s="271"/>
      <c r="B33" s="284" t="s">
        <v>301</v>
      </c>
      <c r="C33" s="291" t="s">
        <v>262</v>
      </c>
      <c r="D33" s="324">
        <v>60000</v>
      </c>
      <c r="E33" s="324">
        <v>60000</v>
      </c>
      <c r="F33" s="324">
        <v>40037.19</v>
      </c>
      <c r="G33" s="345">
        <f t="shared" si="0"/>
        <v>66.728650000000002</v>
      </c>
      <c r="H33" s="267"/>
      <c r="I33" s="255"/>
      <c r="J33" s="267"/>
    </row>
    <row r="34" spans="1:11" s="27" customFormat="1" x14ac:dyDescent="0.2">
      <c r="A34" s="271"/>
      <c r="B34" s="286">
        <v>1</v>
      </c>
      <c r="C34" s="292" t="s">
        <v>281</v>
      </c>
      <c r="D34" s="276">
        <v>60000</v>
      </c>
      <c r="E34" s="276">
        <v>60000</v>
      </c>
      <c r="F34" s="276">
        <v>40037.19</v>
      </c>
      <c r="G34" s="321">
        <f t="shared" si="0"/>
        <v>66.728650000000002</v>
      </c>
      <c r="H34" s="265"/>
      <c r="I34" s="260"/>
      <c r="J34" s="265"/>
    </row>
    <row r="35" spans="1:11" s="27" customFormat="1" ht="6.75" customHeight="1" x14ac:dyDescent="0.2">
      <c r="A35" s="271"/>
      <c r="B35" s="293"/>
      <c r="C35" s="292"/>
      <c r="D35" s="275"/>
      <c r="E35" s="275"/>
      <c r="F35" s="275"/>
      <c r="G35" s="320" t="str">
        <f t="shared" si="0"/>
        <v/>
      </c>
      <c r="H35" s="266"/>
      <c r="I35" s="259"/>
      <c r="J35" s="266"/>
    </row>
    <row r="36" spans="1:11" s="27" customFormat="1" ht="15" thickBot="1" x14ac:dyDescent="0.25">
      <c r="A36" s="271"/>
      <c r="B36" s="279" t="s">
        <v>302</v>
      </c>
      <c r="C36" s="294" t="s">
        <v>265</v>
      </c>
      <c r="D36" s="329">
        <v>30000</v>
      </c>
      <c r="E36" s="329">
        <v>30000</v>
      </c>
      <c r="F36" s="330">
        <v>0</v>
      </c>
      <c r="G36" s="344">
        <f t="shared" si="0"/>
        <v>0</v>
      </c>
      <c r="H36" s="268"/>
      <c r="I36" s="259"/>
      <c r="J36" s="268"/>
    </row>
    <row r="37" spans="1:11" s="27" customFormat="1" x14ac:dyDescent="0.2">
      <c r="A37" s="271"/>
      <c r="B37" s="279" t="s">
        <v>303</v>
      </c>
      <c r="C37" s="294" t="s">
        <v>252</v>
      </c>
      <c r="D37" s="331">
        <v>30000</v>
      </c>
      <c r="E37" s="331">
        <v>30000</v>
      </c>
      <c r="F37" s="332">
        <v>0</v>
      </c>
      <c r="G37" s="350">
        <f t="shared" si="0"/>
        <v>0</v>
      </c>
      <c r="H37" s="267"/>
      <c r="I37" s="255"/>
      <c r="J37" s="267"/>
    </row>
    <row r="38" spans="1:11" s="27" customFormat="1" x14ac:dyDescent="0.2">
      <c r="A38" s="271"/>
      <c r="B38" s="284" t="s">
        <v>304</v>
      </c>
      <c r="C38" s="294" t="s">
        <v>282</v>
      </c>
      <c r="D38" s="325">
        <v>30000</v>
      </c>
      <c r="E38" s="325">
        <v>30000</v>
      </c>
      <c r="F38" s="333">
        <v>0</v>
      </c>
      <c r="G38" s="346">
        <f t="shared" si="0"/>
        <v>0</v>
      </c>
      <c r="H38" s="269"/>
      <c r="I38" s="255"/>
      <c r="J38" s="269"/>
    </row>
    <row r="39" spans="1:11" s="27" customFormat="1" x14ac:dyDescent="0.2">
      <c r="A39" s="271"/>
      <c r="B39" s="284" t="s">
        <v>305</v>
      </c>
      <c r="C39" s="295" t="s">
        <v>283</v>
      </c>
      <c r="D39" s="325">
        <v>30000</v>
      </c>
      <c r="E39" s="325">
        <v>30000</v>
      </c>
      <c r="F39" s="333">
        <v>0</v>
      </c>
      <c r="G39" s="346">
        <f t="shared" si="0"/>
        <v>0</v>
      </c>
      <c r="H39" s="269"/>
      <c r="I39" s="255"/>
      <c r="J39" s="269"/>
    </row>
    <row r="40" spans="1:11" s="27" customFormat="1" x14ac:dyDescent="0.2">
      <c r="A40" s="271"/>
      <c r="B40" s="286">
        <v>1</v>
      </c>
      <c r="C40" s="292" t="s">
        <v>284</v>
      </c>
      <c r="D40" s="275">
        <v>30000</v>
      </c>
      <c r="E40" s="275">
        <v>30000</v>
      </c>
      <c r="F40" s="318">
        <v>0</v>
      </c>
      <c r="G40" s="320">
        <f t="shared" si="0"/>
        <v>0</v>
      </c>
      <c r="H40" s="268"/>
      <c r="I40" s="259"/>
      <c r="J40" s="268"/>
    </row>
    <row r="41" spans="1:11" s="27" customFormat="1" x14ac:dyDescent="0.2">
      <c r="A41" s="271"/>
      <c r="B41" s="279" t="s">
        <v>306</v>
      </c>
      <c r="C41" s="296" t="s">
        <v>285</v>
      </c>
      <c r="D41" s="324">
        <v>290500</v>
      </c>
      <c r="E41" s="324">
        <v>290500</v>
      </c>
      <c r="F41" s="324">
        <v>153005.35999999999</v>
      </c>
      <c r="G41" s="345">
        <f t="shared" si="0"/>
        <v>52.669659208261606</v>
      </c>
      <c r="H41" s="272"/>
      <c r="I41" s="255"/>
      <c r="J41" s="264"/>
    </row>
    <row r="42" spans="1:11" s="27" customFormat="1" x14ac:dyDescent="0.2">
      <c r="A42" s="271"/>
      <c r="B42" s="279" t="s">
        <v>307</v>
      </c>
      <c r="C42" s="297" t="s">
        <v>286</v>
      </c>
      <c r="D42" s="327">
        <v>290500</v>
      </c>
      <c r="E42" s="327">
        <v>290500</v>
      </c>
      <c r="F42" s="327">
        <v>153005.35999999999</v>
      </c>
      <c r="G42" s="346">
        <f t="shared" si="0"/>
        <v>52.669659208261606</v>
      </c>
      <c r="H42" s="264"/>
      <c r="I42" s="257"/>
      <c r="J42" s="264"/>
    </row>
    <row r="43" spans="1:11" s="27" customFormat="1" x14ac:dyDescent="0.2">
      <c r="A43" s="271"/>
      <c r="B43" s="286">
        <v>1</v>
      </c>
      <c r="C43" s="298" t="s">
        <v>287</v>
      </c>
      <c r="D43" s="274">
        <v>290500</v>
      </c>
      <c r="E43" s="274">
        <v>290500</v>
      </c>
      <c r="F43" s="274">
        <v>153005.35999999999</v>
      </c>
      <c r="G43" s="321">
        <f t="shared" si="0"/>
        <v>52.669659208261606</v>
      </c>
      <c r="H43" s="265"/>
      <c r="I43" s="256"/>
      <c r="J43" s="265"/>
    </row>
    <row r="44" spans="1:11" s="27" customFormat="1" ht="15" thickBot="1" x14ac:dyDescent="0.25">
      <c r="A44" s="271"/>
      <c r="B44" s="279" t="s">
        <v>308</v>
      </c>
      <c r="C44" s="297" t="s">
        <v>266</v>
      </c>
      <c r="D44" s="329">
        <v>7620000</v>
      </c>
      <c r="E44" s="329">
        <v>9549175</v>
      </c>
      <c r="F44" s="329">
        <v>9549175</v>
      </c>
      <c r="G44" s="344">
        <f t="shared" si="0"/>
        <v>100</v>
      </c>
      <c r="H44" s="272"/>
      <c r="I44" s="259"/>
      <c r="J44" s="264"/>
      <c r="K44" s="248"/>
    </row>
    <row r="45" spans="1:11" s="27" customFormat="1" x14ac:dyDescent="0.2">
      <c r="A45" s="271"/>
      <c r="B45" s="279" t="s">
        <v>309</v>
      </c>
      <c r="C45" s="297" t="s">
        <v>288</v>
      </c>
      <c r="D45" s="331">
        <v>7620000</v>
      </c>
      <c r="E45" s="331">
        <v>9549175</v>
      </c>
      <c r="F45" s="331">
        <v>9549175</v>
      </c>
      <c r="G45" s="350">
        <f t="shared" si="0"/>
        <v>100</v>
      </c>
      <c r="H45" s="267"/>
      <c r="I45" s="255"/>
      <c r="J45" s="267"/>
      <c r="K45" s="248"/>
    </row>
    <row r="46" spans="1:11" s="27" customFormat="1" x14ac:dyDescent="0.2">
      <c r="A46" s="271"/>
      <c r="B46" s="284" t="s">
        <v>310</v>
      </c>
      <c r="C46" s="297" t="s">
        <v>289</v>
      </c>
      <c r="D46" s="327">
        <v>7620000</v>
      </c>
      <c r="E46" s="327">
        <v>9549175</v>
      </c>
      <c r="F46" s="327">
        <v>9549175</v>
      </c>
      <c r="G46" s="346">
        <f t="shared" si="0"/>
        <v>100</v>
      </c>
      <c r="H46" s="264"/>
      <c r="I46" s="257"/>
      <c r="J46" s="264"/>
      <c r="K46" s="248"/>
    </row>
    <row r="47" spans="1:11" s="27" customFormat="1" x14ac:dyDescent="0.2">
      <c r="A47" s="271"/>
      <c r="B47" s="284" t="s">
        <v>311</v>
      </c>
      <c r="C47" s="299" t="s">
        <v>290</v>
      </c>
      <c r="D47" s="334">
        <v>7620000</v>
      </c>
      <c r="E47" s="334">
        <v>9549175</v>
      </c>
      <c r="F47" s="334">
        <v>9549175</v>
      </c>
      <c r="G47" s="346">
        <f t="shared" si="0"/>
        <v>100</v>
      </c>
      <c r="H47" s="265"/>
      <c r="I47" s="258"/>
      <c r="J47" s="265"/>
      <c r="K47" s="248"/>
    </row>
    <row r="48" spans="1:11" s="27" customFormat="1" x14ac:dyDescent="0.2">
      <c r="A48" s="271"/>
      <c r="B48" s="286">
        <v>1</v>
      </c>
      <c r="C48" s="300" t="s">
        <v>291</v>
      </c>
      <c r="D48" s="274">
        <v>7620000</v>
      </c>
      <c r="E48" s="274">
        <v>9549175</v>
      </c>
      <c r="F48" s="274">
        <v>9549175</v>
      </c>
      <c r="G48" s="321">
        <f t="shared" si="0"/>
        <v>100</v>
      </c>
      <c r="H48" s="265"/>
      <c r="I48" s="256"/>
      <c r="J48" s="265"/>
      <c r="K48" s="248"/>
    </row>
    <row r="49" spans="2:12" s="27" customFormat="1" x14ac:dyDescent="0.2">
      <c r="B49" s="249"/>
      <c r="C49" s="250"/>
      <c r="D49" s="256"/>
      <c r="E49" s="256"/>
      <c r="F49" s="256"/>
      <c r="G49" s="256"/>
      <c r="H49" s="256"/>
      <c r="I49" s="256"/>
      <c r="J49" s="256"/>
      <c r="K49" s="248"/>
    </row>
    <row r="50" spans="2:12" s="27" customFormat="1" x14ac:dyDescent="0.2">
      <c r="B50" s="249"/>
      <c r="C50" s="250"/>
      <c r="D50" s="261"/>
      <c r="E50" s="261"/>
      <c r="F50" s="261"/>
      <c r="G50" s="261"/>
      <c r="H50" s="261"/>
      <c r="I50" s="261"/>
      <c r="J50" s="270"/>
      <c r="K50" s="248"/>
    </row>
    <row r="51" spans="2:12" s="27" customFormat="1" x14ac:dyDescent="0.2">
      <c r="B51" s="249"/>
      <c r="C51" s="250"/>
      <c r="D51" s="261"/>
      <c r="E51" s="261"/>
      <c r="F51" s="261"/>
      <c r="G51" s="261"/>
      <c r="H51" s="261"/>
      <c r="I51" s="261"/>
      <c r="J51" s="256"/>
      <c r="K51" s="248"/>
    </row>
    <row r="52" spans="2:12" ht="15" customHeight="1" x14ac:dyDescent="0.2">
      <c r="B52" s="249"/>
      <c r="C52" s="250"/>
      <c r="D52" s="261"/>
      <c r="E52" s="261"/>
      <c r="F52" s="261"/>
      <c r="G52" s="261"/>
      <c r="H52" s="261"/>
      <c r="I52" s="261"/>
      <c r="J52" s="256"/>
      <c r="K52" s="248"/>
    </row>
    <row r="53" spans="2:12" s="27" customFormat="1" x14ac:dyDescent="0.2">
      <c r="B53" s="248"/>
      <c r="C53" s="248"/>
      <c r="D53" s="262"/>
      <c r="E53" s="262"/>
      <c r="F53" s="262"/>
      <c r="G53" s="262"/>
      <c r="H53" s="262"/>
      <c r="I53" s="262"/>
      <c r="J53" s="263"/>
      <c r="K53" s="248"/>
    </row>
    <row r="54" spans="2:12" s="27" customFormat="1" ht="15" customHeight="1" thickBot="1" x14ac:dyDescent="0.25">
      <c r="B54" s="415" t="s">
        <v>348</v>
      </c>
      <c r="C54" s="415"/>
      <c r="D54" s="342">
        <f>+D56+D78</f>
        <v>9683200</v>
      </c>
      <c r="E54" s="342">
        <f>+E56+E78</f>
        <v>9683200</v>
      </c>
      <c r="F54" s="342">
        <f>+F56+F78</f>
        <v>1933005.71</v>
      </c>
      <c r="G54" s="343">
        <f t="shared" ref="G54:G58" si="1">IF(ISERROR((F54/E54)*100),"",(F54/E54)*100)</f>
        <v>19.962468089061467</v>
      </c>
      <c r="H54" s="335"/>
      <c r="I54" s="262"/>
      <c r="J54" s="262"/>
      <c r="K54" s="248"/>
    </row>
    <row r="55" spans="2:12" ht="15" customHeight="1" thickTop="1" x14ac:dyDescent="0.25">
      <c r="B55" s="413"/>
      <c r="C55" s="413"/>
      <c r="D55" s="127"/>
      <c r="E55" s="127"/>
      <c r="F55" s="124"/>
      <c r="G55" s="128"/>
      <c r="H55" s="127"/>
    </row>
    <row r="56" spans="2:12" ht="15" customHeight="1" x14ac:dyDescent="0.35">
      <c r="B56" s="301" t="s">
        <v>312</v>
      </c>
      <c r="C56" s="301" t="s">
        <v>313</v>
      </c>
      <c r="D56" s="307">
        <f>+D58+D72+D74</f>
        <v>5210461</v>
      </c>
      <c r="E56" s="307">
        <f>+E58+E72+E74</f>
        <v>5210461</v>
      </c>
      <c r="F56" s="307">
        <f>+F58+F72+F74</f>
        <v>1933005.71</v>
      </c>
      <c r="G56" s="313">
        <f t="shared" si="1"/>
        <v>37.098554427333781</v>
      </c>
      <c r="H56" s="125"/>
    </row>
    <row r="57" spans="2:12" ht="15" customHeight="1" x14ac:dyDescent="0.2">
      <c r="B57" s="302"/>
      <c r="C57" s="302"/>
      <c r="D57" s="308"/>
      <c r="E57" s="308"/>
      <c r="F57" s="308"/>
      <c r="G57" s="126"/>
      <c r="H57" s="125"/>
    </row>
    <row r="58" spans="2:12" ht="15" customHeight="1" x14ac:dyDescent="0.35">
      <c r="B58" s="301" t="s">
        <v>314</v>
      </c>
      <c r="C58" s="301" t="s">
        <v>315</v>
      </c>
      <c r="D58" s="307">
        <f>+D60+D66+D70</f>
        <v>3842461</v>
      </c>
      <c r="E58" s="307">
        <f t="shared" ref="E58:F58" si="2">+E60+E66+E70</f>
        <v>3842461</v>
      </c>
      <c r="F58" s="307">
        <f t="shared" si="2"/>
        <v>1281414.97</v>
      </c>
      <c r="G58" s="313">
        <f t="shared" si="1"/>
        <v>33.348808745228645</v>
      </c>
      <c r="H58" s="125"/>
    </row>
    <row r="59" spans="2:12" ht="15" customHeight="1" x14ac:dyDescent="0.35">
      <c r="B59" s="301"/>
      <c r="C59" s="301"/>
      <c r="D59" s="307"/>
      <c r="E59" s="307"/>
      <c r="F59" s="309"/>
      <c r="G59" s="126"/>
      <c r="H59" s="125"/>
    </row>
    <row r="60" spans="2:12" ht="15" customHeight="1" x14ac:dyDescent="0.25">
      <c r="B60" s="303" t="s">
        <v>316</v>
      </c>
      <c r="C60" s="303" t="s">
        <v>317</v>
      </c>
      <c r="D60" s="310">
        <f>SUM(D61:D64)</f>
        <v>3206461</v>
      </c>
      <c r="E60" s="310">
        <f>SUM(E61:E64)</f>
        <v>3206461</v>
      </c>
      <c r="F60" s="310">
        <f t="shared" ref="F60" si="3">SUM(F61:F64)</f>
        <v>1110886.32</v>
      </c>
      <c r="G60" s="314">
        <f t="shared" ref="G60:G64" si="4">IF(ISERROR((F60/E60)*100),"",(F60/E60)*100)</f>
        <v>34.645246581823393</v>
      </c>
      <c r="H60" s="125"/>
    </row>
    <row r="61" spans="2:12" ht="15" customHeight="1" x14ac:dyDescent="0.25">
      <c r="B61" s="304" t="s">
        <v>318</v>
      </c>
      <c r="C61" s="304" t="s">
        <v>319</v>
      </c>
      <c r="D61" s="308">
        <v>1706530</v>
      </c>
      <c r="E61" s="308">
        <v>1706530</v>
      </c>
      <c r="F61" s="308">
        <v>1021492.42</v>
      </c>
      <c r="G61" s="315">
        <f t="shared" si="4"/>
        <v>59.857864789953886</v>
      </c>
      <c r="H61" s="125"/>
      <c r="L61" s="352"/>
    </row>
    <row r="62" spans="2:12" ht="15" customHeight="1" x14ac:dyDescent="0.25">
      <c r="B62" s="304" t="s">
        <v>320</v>
      </c>
      <c r="C62" s="304" t="s">
        <v>321</v>
      </c>
      <c r="D62" s="308">
        <v>107851</v>
      </c>
      <c r="E62" s="308">
        <v>107851</v>
      </c>
      <c r="F62" s="308">
        <v>60973.9</v>
      </c>
      <c r="G62" s="315">
        <f t="shared" si="4"/>
        <v>56.535312607208098</v>
      </c>
      <c r="H62" s="125"/>
    </row>
    <row r="63" spans="2:12" ht="15" customHeight="1" x14ac:dyDescent="0.25">
      <c r="B63" s="304" t="s">
        <v>322</v>
      </c>
      <c r="C63" s="304" t="s">
        <v>323</v>
      </c>
      <c r="D63" s="308">
        <f>8400+43680</f>
        <v>52080</v>
      </c>
      <c r="E63" s="308">
        <f>8400+43680</f>
        <v>52080</v>
      </c>
      <c r="F63" s="308">
        <v>27220</v>
      </c>
      <c r="G63" s="315">
        <f t="shared" si="4"/>
        <v>52.265745007680486</v>
      </c>
      <c r="H63" s="125"/>
    </row>
    <row r="64" spans="2:12" ht="15" customHeight="1" x14ac:dyDescent="0.25">
      <c r="B64" s="304" t="s">
        <v>324</v>
      </c>
      <c r="C64" s="304" t="s">
        <v>325</v>
      </c>
      <c r="D64" s="308">
        <f>965000+375000</f>
        <v>1340000</v>
      </c>
      <c r="E64" s="308">
        <f>965000+375000</f>
        <v>1340000</v>
      </c>
      <c r="F64" s="308">
        <v>1200</v>
      </c>
      <c r="G64" s="315">
        <f t="shared" si="4"/>
        <v>8.9552238805970144E-2</v>
      </c>
      <c r="H64" s="125"/>
    </row>
    <row r="65" spans="2:8" ht="15" customHeight="1" x14ac:dyDescent="0.2">
      <c r="B65" s="304"/>
      <c r="C65" s="304"/>
      <c r="D65" s="308"/>
      <c r="E65" s="308"/>
      <c r="F65" s="308"/>
      <c r="G65" s="126"/>
      <c r="H65" s="125"/>
    </row>
    <row r="66" spans="2:8" ht="15" customHeight="1" x14ac:dyDescent="0.35">
      <c r="B66" s="301" t="s">
        <v>326</v>
      </c>
      <c r="C66" s="301" t="s">
        <v>327</v>
      </c>
      <c r="D66" s="311">
        <f>SUM(D67:D68)</f>
        <v>611000</v>
      </c>
      <c r="E66" s="311">
        <f>SUM(E67:E68)</f>
        <v>611000</v>
      </c>
      <c r="F66" s="311">
        <f>SUM(F67:F68)</f>
        <v>170528.65</v>
      </c>
      <c r="G66" s="316">
        <f t="shared" ref="G66:G70" si="5">IF(ISERROR((F66/E66)*100),"",(F66/E66)*100)</f>
        <v>27.909762684124384</v>
      </c>
      <c r="H66" s="125"/>
    </row>
    <row r="67" spans="2:8" ht="15" customHeight="1" x14ac:dyDescent="0.2">
      <c r="B67" s="304" t="s">
        <v>328</v>
      </c>
      <c r="C67" s="304" t="s">
        <v>329</v>
      </c>
      <c r="D67" s="308">
        <v>432300</v>
      </c>
      <c r="E67" s="308">
        <v>432300</v>
      </c>
      <c r="F67" s="308">
        <v>107886.08</v>
      </c>
      <c r="G67" s="317">
        <f t="shared" si="5"/>
        <v>24.956298866527874</v>
      </c>
      <c r="H67" s="125"/>
    </row>
    <row r="68" spans="2:8" ht="15" customHeight="1" x14ac:dyDescent="0.2">
      <c r="B68" s="304" t="s">
        <v>330</v>
      </c>
      <c r="C68" s="304" t="s">
        <v>331</v>
      </c>
      <c r="D68" s="308">
        <v>178700</v>
      </c>
      <c r="E68" s="308">
        <v>178700</v>
      </c>
      <c r="F68" s="308">
        <v>62642.57</v>
      </c>
      <c r="G68" s="317">
        <f t="shared" si="5"/>
        <v>35.054599888080581</v>
      </c>
      <c r="H68" s="125"/>
    </row>
    <row r="69" spans="2:8" ht="15" customHeight="1" x14ac:dyDescent="0.2">
      <c r="B69" s="304"/>
      <c r="C69" s="304"/>
      <c r="D69" s="308"/>
      <c r="E69" s="308"/>
      <c r="F69" s="308"/>
      <c r="G69" s="126"/>
      <c r="H69" s="125"/>
    </row>
    <row r="70" spans="2:8" ht="15" customHeight="1" x14ac:dyDescent="0.35">
      <c r="B70" s="301" t="s">
        <v>332</v>
      </c>
      <c r="C70" s="301" t="s">
        <v>333</v>
      </c>
      <c r="D70" s="311">
        <v>25000</v>
      </c>
      <c r="E70" s="311">
        <v>25000</v>
      </c>
      <c r="F70" s="308"/>
      <c r="G70" s="317">
        <f t="shared" si="5"/>
        <v>0</v>
      </c>
      <c r="H70" s="125"/>
    </row>
    <row r="71" spans="2:8" ht="15" customHeight="1" x14ac:dyDescent="0.2">
      <c r="B71" s="304"/>
      <c r="C71" s="304"/>
      <c r="D71" s="308"/>
      <c r="E71" s="308"/>
      <c r="F71" s="308"/>
      <c r="G71" s="126"/>
      <c r="H71" s="125"/>
    </row>
    <row r="72" spans="2:8" ht="15" customHeight="1" x14ac:dyDescent="0.35">
      <c r="B72" s="301" t="s">
        <v>334</v>
      </c>
      <c r="C72" s="301" t="s">
        <v>335</v>
      </c>
      <c r="D72" s="311">
        <v>300000</v>
      </c>
      <c r="E72" s="311">
        <v>300000</v>
      </c>
      <c r="F72" s="312"/>
      <c r="G72" s="126"/>
      <c r="H72" s="125"/>
    </row>
    <row r="73" spans="2:8" ht="15" customHeight="1" x14ac:dyDescent="0.2">
      <c r="B73" s="301"/>
      <c r="C73" s="301"/>
      <c r="D73" s="308"/>
      <c r="E73" s="308"/>
      <c r="F73" s="308"/>
      <c r="G73" s="126"/>
      <c r="H73" s="125"/>
    </row>
    <row r="74" spans="2:8" ht="15" customHeight="1" x14ac:dyDescent="0.35">
      <c r="B74" s="305" t="s">
        <v>336</v>
      </c>
      <c r="C74" s="305" t="s">
        <v>337</v>
      </c>
      <c r="D74" s="311">
        <f>SUM(D75:D76)</f>
        <v>1068000</v>
      </c>
      <c r="E74" s="311">
        <f>SUM(E75:E76)</f>
        <v>1068000</v>
      </c>
      <c r="F74" s="311">
        <f>SUM(F75:F76)</f>
        <v>651590.74</v>
      </c>
      <c r="G74" s="316">
        <f t="shared" ref="G74:G76" si="6">IF(ISERROR((F74/E74)*100),"",(F74/E74)*100)</f>
        <v>61.010368913857683</v>
      </c>
      <c r="H74" s="125"/>
    </row>
    <row r="75" spans="2:8" ht="15" customHeight="1" x14ac:dyDescent="0.2">
      <c r="B75" s="302" t="s">
        <v>338</v>
      </c>
      <c r="C75" s="302" t="s">
        <v>339</v>
      </c>
      <c r="D75" s="308">
        <v>918000</v>
      </c>
      <c r="E75" s="308">
        <v>918000</v>
      </c>
      <c r="F75" s="308">
        <v>579349</v>
      </c>
      <c r="G75" s="317">
        <f t="shared" si="6"/>
        <v>63.109912854030505</v>
      </c>
      <c r="H75" s="125"/>
    </row>
    <row r="76" spans="2:8" ht="15" customHeight="1" x14ac:dyDescent="0.2">
      <c r="B76" s="302" t="s">
        <v>340</v>
      </c>
      <c r="C76" s="302" t="s">
        <v>341</v>
      </c>
      <c r="D76" s="308">
        <v>150000</v>
      </c>
      <c r="E76" s="308">
        <v>150000</v>
      </c>
      <c r="F76" s="308">
        <v>72241.740000000005</v>
      </c>
      <c r="G76" s="317">
        <f t="shared" si="6"/>
        <v>48.161160000000002</v>
      </c>
      <c r="H76" s="125"/>
    </row>
    <row r="77" spans="2:8" ht="15" customHeight="1" x14ac:dyDescent="0.2">
      <c r="B77" s="302"/>
      <c r="C77" s="302"/>
      <c r="D77" s="308"/>
      <c r="E77" s="308"/>
      <c r="F77" s="308"/>
      <c r="G77" s="126"/>
      <c r="H77" s="125"/>
    </row>
    <row r="78" spans="2:8" ht="15" customHeight="1" x14ac:dyDescent="0.35">
      <c r="B78" s="305" t="s">
        <v>342</v>
      </c>
      <c r="C78" s="305" t="s">
        <v>343</v>
      </c>
      <c r="D78" s="311">
        <v>4472739</v>
      </c>
      <c r="E78" s="311">
        <v>4472739</v>
      </c>
      <c r="F78" s="308"/>
      <c r="G78" s="316">
        <f t="shared" ref="G78" si="7">IF(ISERROR((F78/E78)*100),"",(F78/E78)*100)</f>
        <v>0</v>
      </c>
      <c r="H78" s="125"/>
    </row>
    <row r="79" spans="2:8" ht="15" customHeight="1" x14ac:dyDescent="0.35">
      <c r="B79" s="305" t="s">
        <v>344</v>
      </c>
      <c r="C79" s="305" t="s">
        <v>345</v>
      </c>
      <c r="D79" s="311">
        <v>4472739</v>
      </c>
      <c r="E79" s="311">
        <v>4472739</v>
      </c>
      <c r="F79" s="308"/>
      <c r="G79" s="126"/>
      <c r="H79" s="125"/>
    </row>
    <row r="80" spans="2:8" ht="15" customHeight="1" x14ac:dyDescent="0.35">
      <c r="B80" s="305"/>
      <c r="C80" s="305"/>
      <c r="D80" s="311"/>
      <c r="E80" s="311"/>
      <c r="F80" s="308"/>
      <c r="G80" s="126"/>
      <c r="H80" s="125"/>
    </row>
    <row r="81" spans="2:8" ht="15" customHeight="1" x14ac:dyDescent="0.2">
      <c r="B81" s="302" t="s">
        <v>346</v>
      </c>
      <c r="C81" s="302" t="s">
        <v>347</v>
      </c>
      <c r="D81" s="308">
        <v>4472739</v>
      </c>
      <c r="E81" s="308">
        <v>4472739</v>
      </c>
      <c r="F81" s="308"/>
      <c r="G81" s="317">
        <f t="shared" ref="G81" si="8">IF(ISERROR((F81/E81)*100),"",(F81/E81)*100)</f>
        <v>0</v>
      </c>
      <c r="H81" s="125"/>
    </row>
    <row r="82" spans="2:8" ht="15" customHeight="1" x14ac:dyDescent="0.25">
      <c r="B82" s="306"/>
      <c r="C82" s="302"/>
      <c r="D82" s="308"/>
      <c r="E82" s="308"/>
      <c r="F82" s="308"/>
      <c r="G82" s="126"/>
      <c r="H82" s="125"/>
    </row>
    <row r="83" spans="2:8" x14ac:dyDescent="0.25">
      <c r="B83" s="34"/>
      <c r="C83" s="5"/>
      <c r="D83" s="5"/>
      <c r="E83" s="5"/>
      <c r="F83" s="5"/>
      <c r="G83" s="122" t="str">
        <f t="shared" si="0"/>
        <v/>
      </c>
      <c r="H83" s="5"/>
    </row>
    <row r="84" spans="2:8" ht="15" hidden="1" x14ac:dyDescent="0.25">
      <c r="B84" s="35" t="s">
        <v>47</v>
      </c>
      <c r="C84" s="36"/>
      <c r="D84" s="28"/>
      <c r="E84" s="5"/>
      <c r="F84" s="5"/>
      <c r="G84" s="122" t="str">
        <f t="shared" si="0"/>
        <v/>
      </c>
      <c r="H84" s="5"/>
    </row>
    <row r="85" spans="2:8" ht="15" x14ac:dyDescent="0.25">
      <c r="B85" s="34"/>
      <c r="C85" s="9" t="s">
        <v>48</v>
      </c>
      <c r="D85" s="30">
        <f>+D17-D56</f>
        <v>-3467761</v>
      </c>
      <c r="E85" s="30">
        <f>+E17-E56</f>
        <v>-3467761</v>
      </c>
      <c r="F85" s="30">
        <f>+F17-F56</f>
        <v>-1199711.7</v>
      </c>
      <c r="G85" s="123">
        <f>IF(ISERROR((F85/E85)*100),"",(F85/E85)*100)</f>
        <v>34.59614719699541</v>
      </c>
      <c r="H85" s="29"/>
    </row>
    <row r="86" spans="2:8" ht="15" x14ac:dyDescent="0.25">
      <c r="B86" s="34"/>
      <c r="C86" s="9" t="s">
        <v>74</v>
      </c>
      <c r="D86" s="30">
        <f>+D15-D54</f>
        <v>0</v>
      </c>
      <c r="E86" s="30">
        <f>+E15-E54</f>
        <v>1929175</v>
      </c>
      <c r="F86" s="30">
        <f>+F15-F54</f>
        <v>8502468.6600000001</v>
      </c>
      <c r="G86" s="123">
        <f>IF(ISERROR((F86/E86)*100),"",(F86/E86)*100)</f>
        <v>440.7308129122552</v>
      </c>
      <c r="H86" s="29"/>
    </row>
    <row r="87" spans="2:8" ht="15" x14ac:dyDescent="0.25">
      <c r="B87" s="34"/>
      <c r="C87" s="278"/>
      <c r="D87" s="30"/>
      <c r="E87" s="30"/>
      <c r="F87" s="30"/>
      <c r="G87" s="123"/>
      <c r="H87" s="29"/>
    </row>
    <row r="88" spans="2:8" ht="15" x14ac:dyDescent="0.25">
      <c r="B88" s="34"/>
      <c r="C88" s="278"/>
      <c r="D88" s="30"/>
      <c r="E88" s="30"/>
      <c r="F88" s="30"/>
      <c r="G88" s="123"/>
      <c r="H88" s="29"/>
    </row>
    <row r="89" spans="2:8" x14ac:dyDescent="0.25">
      <c r="B89" s="34"/>
      <c r="C89" s="5"/>
      <c r="D89" s="37"/>
      <c r="E89" s="5"/>
      <c r="F89" s="5"/>
      <c r="G89" s="5"/>
      <c r="H89" s="5"/>
    </row>
    <row r="90" spans="2:8" x14ac:dyDescent="0.25">
      <c r="B90" s="34"/>
      <c r="C90" s="5"/>
      <c r="D90" s="5"/>
      <c r="E90" s="5"/>
      <c r="F90" s="5"/>
      <c r="G90" s="5"/>
      <c r="H90" s="5"/>
    </row>
    <row r="91" spans="2:8" x14ac:dyDescent="0.25">
      <c r="B91" s="34"/>
      <c r="C91" s="22"/>
      <c r="D91" s="5"/>
      <c r="E91" s="407" t="s">
        <v>38</v>
      </c>
      <c r="F91" s="407"/>
      <c r="G91" s="407"/>
      <c r="H91" s="22"/>
    </row>
    <row r="92" spans="2:8" x14ac:dyDescent="0.25">
      <c r="B92" s="34"/>
      <c r="C92" s="22"/>
      <c r="D92" s="5"/>
      <c r="E92" s="407" t="s">
        <v>39</v>
      </c>
      <c r="F92" s="407"/>
      <c r="G92" s="407"/>
      <c r="H92" s="22"/>
    </row>
    <row r="93" spans="2:8" x14ac:dyDescent="0.25">
      <c r="B93" s="34"/>
      <c r="C93" s="22"/>
      <c r="D93" s="5"/>
      <c r="E93" s="407" t="s">
        <v>49</v>
      </c>
      <c r="F93" s="407"/>
      <c r="G93" s="407"/>
      <c r="H93" s="22"/>
    </row>
    <row r="94" spans="2:8" x14ac:dyDescent="0.25">
      <c r="B94" s="34"/>
      <c r="C94" s="5"/>
      <c r="D94" s="5"/>
      <c r="E94" s="5"/>
      <c r="F94" s="5"/>
      <c r="G94" s="5"/>
      <c r="H94" s="5"/>
    </row>
    <row r="95" spans="2:8" x14ac:dyDescent="0.25">
      <c r="B95" s="34"/>
      <c r="C95" s="5"/>
      <c r="D95" s="5"/>
      <c r="E95" s="5"/>
      <c r="F95" s="5"/>
      <c r="G95" s="5"/>
      <c r="H95" s="5"/>
    </row>
    <row r="96" spans="2:8" x14ac:dyDescent="0.25">
      <c r="B96" s="34"/>
      <c r="C96" s="5"/>
      <c r="D96" s="5"/>
      <c r="E96" s="5"/>
      <c r="F96" s="5"/>
      <c r="G96" s="5"/>
      <c r="H96" s="5"/>
    </row>
    <row r="97" spans="2:8" x14ac:dyDescent="0.25">
      <c r="B97" s="34"/>
      <c r="C97" s="5"/>
      <c r="D97" s="5"/>
      <c r="E97" s="5"/>
      <c r="F97" s="5"/>
      <c r="G97" s="5"/>
      <c r="H97" s="5"/>
    </row>
    <row r="98" spans="2:8" x14ac:dyDescent="0.25">
      <c r="B98" s="34"/>
      <c r="C98" s="5"/>
      <c r="D98" s="5"/>
      <c r="E98" s="5"/>
      <c r="F98" s="5"/>
      <c r="G98" s="5"/>
      <c r="H98" s="5"/>
    </row>
    <row r="99" spans="2:8" x14ac:dyDescent="0.25">
      <c r="B99" s="34"/>
      <c r="C99" s="5"/>
      <c r="D99" s="5"/>
      <c r="E99" s="5"/>
      <c r="F99" s="5"/>
      <c r="G99" s="5"/>
      <c r="H99" s="5"/>
    </row>
    <row r="100" spans="2:8" x14ac:dyDescent="0.25">
      <c r="B100" s="34"/>
      <c r="C100" s="5"/>
      <c r="D100" s="5"/>
      <c r="E100" s="5"/>
      <c r="F100" s="5"/>
      <c r="G100" s="5"/>
      <c r="H100" s="5"/>
    </row>
    <row r="101" spans="2:8" x14ac:dyDescent="0.25">
      <c r="B101" s="34"/>
      <c r="C101" s="5"/>
      <c r="D101" s="5"/>
      <c r="E101" s="5"/>
      <c r="F101" s="5"/>
      <c r="G101" s="5"/>
      <c r="H101" s="5"/>
    </row>
    <row r="102" spans="2:8" x14ac:dyDescent="0.25">
      <c r="B102" s="34"/>
      <c r="C102" s="5"/>
      <c r="D102" s="5"/>
      <c r="E102" s="5"/>
      <c r="F102" s="5"/>
      <c r="G102" s="5"/>
      <c r="H102" s="5"/>
    </row>
    <row r="103" spans="2:8" x14ac:dyDescent="0.25">
      <c r="B103" s="34"/>
      <c r="C103" s="5"/>
      <c r="D103" s="5"/>
      <c r="E103" s="5"/>
      <c r="F103" s="5"/>
      <c r="G103" s="5"/>
      <c r="H103" s="5"/>
    </row>
    <row r="104" spans="2:8" x14ac:dyDescent="0.25">
      <c r="B104" s="34"/>
      <c r="C104" s="5"/>
      <c r="D104" s="5"/>
      <c r="E104" s="5"/>
      <c r="F104" s="5"/>
      <c r="G104" s="5"/>
      <c r="H104" s="5"/>
    </row>
    <row r="105" spans="2:8" x14ac:dyDescent="0.25">
      <c r="B105" s="34"/>
      <c r="C105" s="5"/>
      <c r="D105" s="5"/>
      <c r="E105" s="5"/>
      <c r="F105" s="5"/>
      <c r="G105" s="5"/>
      <c r="H105" s="5"/>
    </row>
    <row r="106" spans="2:8" x14ac:dyDescent="0.25">
      <c r="B106" s="34"/>
      <c r="C106" s="5"/>
      <c r="D106" s="5"/>
      <c r="E106" s="5"/>
      <c r="F106" s="5"/>
      <c r="G106" s="5"/>
      <c r="H106" s="5"/>
    </row>
    <row r="107" spans="2:8" x14ac:dyDescent="0.25">
      <c r="B107" s="34"/>
      <c r="C107" s="5"/>
      <c r="D107" s="5"/>
      <c r="E107" s="5"/>
      <c r="F107" s="5"/>
      <c r="G107" s="5"/>
      <c r="H107" s="5"/>
    </row>
    <row r="108" spans="2:8" x14ac:dyDescent="0.25">
      <c r="B108" s="34"/>
      <c r="C108" s="5"/>
      <c r="D108" s="5"/>
      <c r="E108" s="5"/>
      <c r="F108" s="5"/>
      <c r="G108" s="5"/>
      <c r="H108" s="5"/>
    </row>
    <row r="109" spans="2:8" x14ac:dyDescent="0.25">
      <c r="B109" s="34"/>
      <c r="C109" s="5"/>
      <c r="D109" s="5"/>
      <c r="E109" s="5"/>
      <c r="F109" s="5"/>
      <c r="G109" s="5"/>
      <c r="H109" s="5"/>
    </row>
    <row r="110" spans="2:8" x14ac:dyDescent="0.25">
      <c r="B110" s="34"/>
      <c r="C110" s="5"/>
      <c r="D110" s="5"/>
      <c r="E110" s="5"/>
      <c r="F110" s="5"/>
      <c r="G110" s="5"/>
      <c r="H110" s="5"/>
    </row>
    <row r="111" spans="2:8" x14ac:dyDescent="0.25">
      <c r="B111" s="34"/>
      <c r="C111" s="5"/>
      <c r="D111" s="5"/>
      <c r="E111" s="5"/>
      <c r="F111" s="5"/>
      <c r="G111" s="5"/>
      <c r="H111" s="5"/>
    </row>
    <row r="112" spans="2:8" x14ac:dyDescent="0.25">
      <c r="B112" s="34"/>
      <c r="C112" s="5"/>
      <c r="D112" s="5"/>
      <c r="E112" s="5"/>
      <c r="F112" s="5"/>
      <c r="G112" s="5"/>
      <c r="H112" s="5"/>
    </row>
    <row r="113" spans="2:8" x14ac:dyDescent="0.25">
      <c r="B113" s="34"/>
      <c r="C113" s="5"/>
      <c r="D113" s="5"/>
      <c r="E113" s="5"/>
      <c r="F113" s="5"/>
      <c r="G113" s="5"/>
      <c r="H113" s="5"/>
    </row>
    <row r="114" spans="2:8" x14ac:dyDescent="0.25">
      <c r="B114" s="34"/>
      <c r="C114" s="5"/>
      <c r="D114" s="5"/>
      <c r="E114" s="5"/>
      <c r="F114" s="5"/>
      <c r="G114" s="5"/>
      <c r="H114" s="5"/>
    </row>
    <row r="115" spans="2:8" x14ac:dyDescent="0.25">
      <c r="B115" s="34"/>
      <c r="C115" s="5"/>
      <c r="D115" s="5"/>
      <c r="E115" s="5"/>
      <c r="F115" s="5"/>
      <c r="G115" s="5"/>
      <c r="H115" s="5"/>
    </row>
    <row r="116" spans="2:8" x14ac:dyDescent="0.25">
      <c r="B116" s="34"/>
      <c r="C116" s="5"/>
      <c r="D116" s="5"/>
      <c r="E116" s="5"/>
      <c r="F116" s="5"/>
      <c r="G116" s="5"/>
      <c r="H116" s="5"/>
    </row>
    <row r="117" spans="2:8" x14ac:dyDescent="0.25">
      <c r="B117" s="34"/>
      <c r="C117" s="5"/>
      <c r="D117" s="5"/>
      <c r="E117" s="5"/>
      <c r="F117" s="5"/>
      <c r="G117" s="5"/>
      <c r="H117" s="5"/>
    </row>
    <row r="118" spans="2:8" x14ac:dyDescent="0.25">
      <c r="B118" s="34"/>
      <c r="C118" s="5"/>
      <c r="D118" s="5"/>
      <c r="E118" s="5"/>
      <c r="F118" s="5"/>
      <c r="G118" s="5"/>
      <c r="H118" s="5"/>
    </row>
    <row r="119" spans="2:8" x14ac:dyDescent="0.25">
      <c r="B119" s="34"/>
      <c r="C119" s="5"/>
      <c r="D119" s="5"/>
      <c r="E119" s="5"/>
      <c r="F119" s="5"/>
      <c r="G119" s="5"/>
      <c r="H119" s="5"/>
    </row>
    <row r="120" spans="2:8" x14ac:dyDescent="0.25">
      <c r="B120" s="34"/>
      <c r="C120" s="5"/>
      <c r="D120" s="5"/>
      <c r="E120" s="5"/>
      <c r="F120" s="5"/>
      <c r="G120" s="5"/>
      <c r="H120" s="5"/>
    </row>
    <row r="121" spans="2:8" x14ac:dyDescent="0.25">
      <c r="B121" s="34"/>
      <c r="C121" s="5"/>
      <c r="D121" s="5"/>
      <c r="E121" s="5"/>
      <c r="F121" s="5"/>
      <c r="G121" s="5"/>
      <c r="H121" s="5"/>
    </row>
    <row r="122" spans="2:8" x14ac:dyDescent="0.25">
      <c r="B122" s="34"/>
      <c r="C122" s="5"/>
      <c r="D122" s="5"/>
      <c r="E122" s="5"/>
      <c r="F122" s="5"/>
      <c r="G122" s="5"/>
      <c r="H122" s="5"/>
    </row>
    <row r="123" spans="2:8" x14ac:dyDescent="0.25">
      <c r="B123" s="34"/>
      <c r="C123" s="5"/>
      <c r="D123" s="5"/>
      <c r="E123" s="5"/>
      <c r="F123" s="5"/>
      <c r="G123" s="5"/>
      <c r="H123" s="5"/>
    </row>
    <row r="124" spans="2:8" x14ac:dyDescent="0.25">
      <c r="B124" s="34"/>
      <c r="C124" s="5"/>
      <c r="D124" s="5"/>
      <c r="E124" s="5"/>
      <c r="F124" s="5"/>
      <c r="G124" s="5"/>
      <c r="H124" s="5"/>
    </row>
    <row r="125" spans="2:8" x14ac:dyDescent="0.25">
      <c r="B125" s="34"/>
      <c r="C125" s="5"/>
      <c r="D125" s="5"/>
      <c r="E125" s="5"/>
      <c r="F125" s="5"/>
      <c r="G125" s="5"/>
      <c r="H125" s="5"/>
    </row>
    <row r="126" spans="2:8" x14ac:dyDescent="0.25">
      <c r="B126" s="34"/>
      <c r="C126" s="5"/>
      <c r="D126" s="5"/>
      <c r="E126" s="5"/>
      <c r="F126" s="5"/>
      <c r="G126" s="5"/>
      <c r="H126" s="5"/>
    </row>
    <row r="127" spans="2:8" x14ac:dyDescent="0.25">
      <c r="B127" s="34"/>
      <c r="C127" s="5"/>
      <c r="D127" s="5"/>
      <c r="E127" s="5"/>
      <c r="F127" s="5"/>
      <c r="G127" s="5"/>
      <c r="H127" s="5"/>
    </row>
    <row r="128" spans="2:8" x14ac:dyDescent="0.25">
      <c r="B128" s="34"/>
      <c r="C128" s="5"/>
      <c r="D128" s="5"/>
      <c r="E128" s="5"/>
      <c r="F128" s="5"/>
      <c r="G128" s="5"/>
      <c r="H128" s="5"/>
    </row>
    <row r="129" spans="2:8" x14ac:dyDescent="0.25">
      <c r="B129" s="34"/>
      <c r="C129" s="5"/>
      <c r="D129" s="5"/>
      <c r="E129" s="5"/>
      <c r="F129" s="5"/>
      <c r="G129" s="5"/>
      <c r="H129" s="5"/>
    </row>
    <row r="130" spans="2:8" x14ac:dyDescent="0.25">
      <c r="B130" s="34"/>
      <c r="C130" s="5"/>
      <c r="D130" s="5"/>
      <c r="E130" s="5"/>
      <c r="F130" s="5"/>
      <c r="G130" s="5"/>
      <c r="H130" s="5"/>
    </row>
    <row r="131" spans="2:8" x14ac:dyDescent="0.25">
      <c r="B131" s="34"/>
      <c r="C131" s="5"/>
      <c r="D131" s="5"/>
      <c r="E131" s="5"/>
      <c r="F131" s="5"/>
      <c r="G131" s="5"/>
      <c r="H131" s="5"/>
    </row>
    <row r="132" spans="2:8" x14ac:dyDescent="0.25">
      <c r="B132" s="34"/>
      <c r="C132" s="5"/>
      <c r="D132" s="5"/>
      <c r="E132" s="5"/>
      <c r="F132" s="5"/>
      <c r="G132" s="5"/>
      <c r="H132" s="5"/>
    </row>
    <row r="133" spans="2:8" x14ac:dyDescent="0.25">
      <c r="B133" s="34"/>
      <c r="C133" s="5"/>
      <c r="D133" s="5"/>
      <c r="E133" s="5"/>
      <c r="F133" s="5"/>
      <c r="G133" s="5"/>
      <c r="H133" s="5"/>
    </row>
    <row r="134" spans="2:8" x14ac:dyDescent="0.25">
      <c r="B134" s="34"/>
      <c r="C134" s="5"/>
      <c r="D134" s="5"/>
      <c r="E134" s="5"/>
      <c r="F134" s="5"/>
      <c r="G134" s="5"/>
      <c r="H134" s="5"/>
    </row>
    <row r="135" spans="2:8" x14ac:dyDescent="0.25">
      <c r="B135" s="34"/>
      <c r="C135" s="5"/>
      <c r="D135" s="5"/>
      <c r="E135" s="5"/>
      <c r="F135" s="5"/>
      <c r="G135" s="5"/>
      <c r="H135" s="5"/>
    </row>
    <row r="136" spans="2:8" x14ac:dyDescent="0.25">
      <c r="B136" s="34"/>
      <c r="C136" s="5"/>
      <c r="D136" s="5"/>
      <c r="E136" s="5"/>
      <c r="F136" s="5"/>
      <c r="G136" s="5"/>
      <c r="H136" s="5"/>
    </row>
    <row r="137" spans="2:8" x14ac:dyDescent="0.25">
      <c r="B137" s="34"/>
      <c r="C137" s="5"/>
      <c r="D137" s="5"/>
      <c r="E137" s="5"/>
      <c r="F137" s="5"/>
      <c r="G137" s="5"/>
      <c r="H137" s="5"/>
    </row>
    <row r="138" spans="2:8" x14ac:dyDescent="0.25">
      <c r="B138" s="34"/>
      <c r="C138" s="5"/>
      <c r="D138" s="5"/>
      <c r="E138" s="5"/>
      <c r="F138" s="5"/>
      <c r="G138" s="5"/>
      <c r="H138" s="5"/>
    </row>
    <row r="139" spans="2:8" x14ac:dyDescent="0.25">
      <c r="B139" s="34"/>
      <c r="C139" s="5"/>
      <c r="D139" s="5"/>
      <c r="E139" s="5"/>
      <c r="F139" s="5"/>
      <c r="G139" s="5"/>
      <c r="H139" s="5"/>
    </row>
    <row r="140" spans="2:8" x14ac:dyDescent="0.25">
      <c r="B140" s="34"/>
      <c r="C140" s="5"/>
      <c r="D140" s="5"/>
      <c r="E140" s="5"/>
      <c r="F140" s="5"/>
      <c r="G140" s="5"/>
      <c r="H140" s="5"/>
    </row>
    <row r="141" spans="2:8" x14ac:dyDescent="0.25">
      <c r="B141" s="34"/>
      <c r="C141" s="5"/>
      <c r="D141" s="5"/>
      <c r="E141" s="5"/>
      <c r="F141" s="5"/>
      <c r="G141" s="5"/>
      <c r="H141" s="5"/>
    </row>
    <row r="142" spans="2:8" x14ac:dyDescent="0.25">
      <c r="B142" s="34"/>
      <c r="C142" s="5"/>
      <c r="D142" s="5"/>
      <c r="E142" s="5"/>
      <c r="F142" s="5"/>
      <c r="G142" s="5"/>
      <c r="H142" s="5"/>
    </row>
    <row r="143" spans="2:8" x14ac:dyDescent="0.25">
      <c r="B143" s="34"/>
      <c r="C143" s="5"/>
      <c r="D143" s="5"/>
      <c r="E143" s="5"/>
      <c r="F143" s="5"/>
      <c r="G143" s="5"/>
      <c r="H143" s="5"/>
    </row>
    <row r="144" spans="2:8" x14ac:dyDescent="0.25">
      <c r="B144" s="34"/>
      <c r="C144" s="5"/>
      <c r="D144" s="5"/>
      <c r="E144" s="5"/>
      <c r="F144" s="5"/>
      <c r="G144" s="5"/>
      <c r="H144" s="5"/>
    </row>
    <row r="145" spans="2:8" x14ac:dyDescent="0.25">
      <c r="B145" s="34"/>
      <c r="C145" s="5"/>
      <c r="D145" s="5"/>
      <c r="E145" s="5"/>
      <c r="F145" s="5"/>
      <c r="G145" s="5"/>
      <c r="H145" s="5"/>
    </row>
    <row r="146" spans="2:8" x14ac:dyDescent="0.25">
      <c r="B146" s="34"/>
      <c r="C146" s="5"/>
      <c r="D146" s="5"/>
      <c r="E146" s="5"/>
      <c r="F146" s="5"/>
      <c r="G146" s="5"/>
      <c r="H146" s="5"/>
    </row>
    <row r="147" spans="2:8" x14ac:dyDescent="0.25">
      <c r="B147" s="34"/>
      <c r="C147" s="5"/>
      <c r="D147" s="5"/>
      <c r="E147" s="5"/>
      <c r="F147" s="5"/>
      <c r="G147" s="5"/>
      <c r="H147" s="5"/>
    </row>
    <row r="148" spans="2:8" x14ac:dyDescent="0.25">
      <c r="B148" s="34"/>
      <c r="C148" s="5"/>
      <c r="D148" s="5"/>
      <c r="E148" s="5"/>
      <c r="F148" s="5"/>
      <c r="G148" s="5"/>
      <c r="H148" s="5"/>
    </row>
    <row r="149" spans="2:8" x14ac:dyDescent="0.25">
      <c r="B149" s="34"/>
      <c r="C149" s="5"/>
      <c r="D149" s="5"/>
      <c r="E149" s="5"/>
      <c r="F149" s="5"/>
      <c r="G149" s="5"/>
      <c r="H149" s="5"/>
    </row>
    <row r="150" spans="2:8" x14ac:dyDescent="0.25">
      <c r="B150" s="34"/>
      <c r="C150" s="5"/>
      <c r="D150" s="5"/>
      <c r="E150" s="5"/>
      <c r="F150" s="5"/>
      <c r="G150" s="5"/>
      <c r="H150" s="5"/>
    </row>
    <row r="151" spans="2:8" x14ac:dyDescent="0.25">
      <c r="B151" s="34"/>
      <c r="C151" s="5"/>
      <c r="D151" s="5"/>
      <c r="E151" s="5"/>
      <c r="F151" s="5"/>
      <c r="G151" s="5"/>
      <c r="H151" s="5"/>
    </row>
    <row r="152" spans="2:8" x14ac:dyDescent="0.25">
      <c r="B152" s="34"/>
      <c r="C152" s="5"/>
      <c r="D152" s="5"/>
      <c r="E152" s="5"/>
      <c r="F152" s="5"/>
      <c r="G152" s="5"/>
      <c r="H152" s="5"/>
    </row>
    <row r="153" spans="2:8" x14ac:dyDescent="0.25">
      <c r="B153" s="34"/>
      <c r="C153" s="5"/>
      <c r="D153" s="5"/>
      <c r="E153" s="5"/>
      <c r="F153" s="5"/>
      <c r="G153" s="5"/>
      <c r="H153" s="5"/>
    </row>
    <row r="154" spans="2:8" x14ac:dyDescent="0.25">
      <c r="B154" s="34"/>
      <c r="C154" s="5"/>
      <c r="D154" s="5"/>
      <c r="E154" s="5"/>
      <c r="F154" s="5"/>
      <c r="G154" s="5"/>
      <c r="H154" s="5"/>
    </row>
    <row r="155" spans="2:8" x14ac:dyDescent="0.25">
      <c r="B155" s="34"/>
      <c r="C155" s="5"/>
      <c r="D155" s="5"/>
      <c r="E155" s="5"/>
      <c r="F155" s="5"/>
      <c r="G155" s="5"/>
      <c r="H155" s="5"/>
    </row>
    <row r="156" spans="2:8" x14ac:dyDescent="0.25">
      <c r="B156" s="34"/>
      <c r="C156" s="5"/>
      <c r="D156" s="5"/>
      <c r="E156" s="5"/>
      <c r="F156" s="5"/>
      <c r="G156" s="5"/>
      <c r="H156" s="5"/>
    </row>
    <row r="157" spans="2:8" x14ac:dyDescent="0.25">
      <c r="B157" s="34"/>
      <c r="C157" s="5"/>
      <c r="D157" s="5"/>
      <c r="E157" s="5"/>
      <c r="F157" s="5"/>
      <c r="G157" s="5"/>
      <c r="H157" s="5"/>
    </row>
    <row r="158" spans="2:8" x14ac:dyDescent="0.25">
      <c r="B158" s="34"/>
      <c r="C158" s="5"/>
      <c r="D158" s="5"/>
      <c r="E158" s="5"/>
      <c r="F158" s="5"/>
      <c r="G158" s="5"/>
      <c r="H158" s="5"/>
    </row>
    <row r="159" spans="2:8" x14ac:dyDescent="0.25">
      <c r="B159" s="34"/>
      <c r="C159" s="5"/>
      <c r="D159" s="5"/>
      <c r="E159" s="5"/>
      <c r="F159" s="5"/>
      <c r="G159" s="5"/>
      <c r="H159" s="5"/>
    </row>
    <row r="160" spans="2:8" x14ac:dyDescent="0.25">
      <c r="B160" s="34"/>
      <c r="C160" s="5"/>
      <c r="D160" s="5"/>
      <c r="E160" s="5"/>
      <c r="F160" s="5"/>
      <c r="G160" s="5"/>
      <c r="H160" s="5"/>
    </row>
    <row r="161" spans="2:8" x14ac:dyDescent="0.25">
      <c r="B161" s="34"/>
      <c r="C161" s="5"/>
      <c r="D161" s="5"/>
      <c r="E161" s="5"/>
      <c r="F161" s="5"/>
      <c r="G161" s="5"/>
      <c r="H161" s="5"/>
    </row>
    <row r="162" spans="2:8" x14ac:dyDescent="0.25">
      <c r="B162" s="34"/>
      <c r="C162" s="5"/>
      <c r="D162" s="5"/>
      <c r="E162" s="5"/>
      <c r="F162" s="5"/>
      <c r="G162" s="5"/>
      <c r="H162" s="5"/>
    </row>
    <row r="163" spans="2:8" x14ac:dyDescent="0.25">
      <c r="B163" s="34"/>
      <c r="C163" s="5"/>
      <c r="D163" s="5"/>
      <c r="E163" s="5"/>
      <c r="F163" s="5"/>
      <c r="G163" s="5"/>
      <c r="H163" s="5"/>
    </row>
    <row r="164" spans="2:8" x14ac:dyDescent="0.25">
      <c r="B164" s="34"/>
      <c r="C164" s="5"/>
      <c r="D164" s="5"/>
      <c r="E164" s="5"/>
      <c r="F164" s="5"/>
      <c r="G164" s="5"/>
      <c r="H164" s="5"/>
    </row>
    <row r="165" spans="2:8" x14ac:dyDescent="0.25">
      <c r="B165" s="34"/>
      <c r="C165" s="5"/>
      <c r="D165" s="5"/>
      <c r="E165" s="5"/>
      <c r="F165" s="5"/>
      <c r="G165" s="5"/>
      <c r="H165" s="5"/>
    </row>
    <row r="166" spans="2:8" x14ac:dyDescent="0.25">
      <c r="B166" s="34"/>
      <c r="C166" s="5"/>
      <c r="D166" s="5"/>
      <c r="E166" s="5"/>
      <c r="F166" s="5"/>
      <c r="G166" s="5"/>
      <c r="H166" s="5"/>
    </row>
    <row r="167" spans="2:8" x14ac:dyDescent="0.25">
      <c r="B167" s="34"/>
      <c r="C167" s="5"/>
      <c r="D167" s="5"/>
      <c r="E167" s="5"/>
      <c r="F167" s="5"/>
      <c r="G167" s="5"/>
      <c r="H167" s="5"/>
    </row>
    <row r="168" spans="2:8" x14ac:dyDescent="0.25">
      <c r="B168" s="34"/>
      <c r="C168" s="5"/>
      <c r="D168" s="5"/>
      <c r="E168" s="5"/>
      <c r="F168" s="5"/>
      <c r="G168" s="5"/>
      <c r="H168" s="5"/>
    </row>
    <row r="169" spans="2:8" x14ac:dyDescent="0.25">
      <c r="B169" s="34"/>
      <c r="C169" s="5"/>
      <c r="D169" s="5"/>
      <c r="E169" s="5"/>
      <c r="F169" s="5"/>
      <c r="G169" s="5"/>
      <c r="H169" s="5"/>
    </row>
    <row r="170" spans="2:8" x14ac:dyDescent="0.25">
      <c r="B170" s="34"/>
      <c r="C170" s="5"/>
      <c r="D170" s="5"/>
      <c r="E170" s="5"/>
      <c r="F170" s="5"/>
      <c r="G170" s="5"/>
      <c r="H170" s="5"/>
    </row>
    <row r="171" spans="2:8" x14ac:dyDescent="0.25">
      <c r="B171" s="34"/>
      <c r="C171" s="5"/>
      <c r="D171" s="5"/>
      <c r="E171" s="5"/>
      <c r="F171" s="5"/>
      <c r="G171" s="5"/>
      <c r="H171" s="5"/>
    </row>
    <row r="172" spans="2:8" x14ac:dyDescent="0.25">
      <c r="B172" s="34"/>
      <c r="C172" s="5"/>
      <c r="D172" s="5"/>
      <c r="E172" s="5"/>
      <c r="F172" s="5"/>
      <c r="G172" s="5"/>
      <c r="H172" s="5"/>
    </row>
    <row r="173" spans="2:8" x14ac:dyDescent="0.25">
      <c r="B173" s="34"/>
      <c r="C173" s="5"/>
      <c r="D173" s="5"/>
      <c r="E173" s="5"/>
      <c r="F173" s="5"/>
      <c r="G173" s="5"/>
      <c r="H173" s="5"/>
    </row>
    <row r="174" spans="2:8" x14ac:dyDescent="0.25">
      <c r="B174" s="34"/>
      <c r="C174" s="5"/>
      <c r="D174" s="5"/>
      <c r="E174" s="5"/>
      <c r="F174" s="5"/>
      <c r="G174" s="5"/>
      <c r="H174" s="5"/>
    </row>
    <row r="175" spans="2:8" x14ac:dyDescent="0.25">
      <c r="B175" s="34"/>
      <c r="C175" s="5"/>
      <c r="D175" s="5"/>
      <c r="E175" s="5"/>
      <c r="F175" s="5"/>
      <c r="G175" s="5"/>
      <c r="H175" s="5"/>
    </row>
    <row r="176" spans="2:8" x14ac:dyDescent="0.25">
      <c r="B176" s="34"/>
      <c r="C176" s="5"/>
      <c r="D176" s="5"/>
      <c r="E176" s="5"/>
      <c r="F176" s="5"/>
      <c r="G176" s="5"/>
      <c r="H176" s="5"/>
    </row>
    <row r="177" spans="2:8" x14ac:dyDescent="0.25">
      <c r="B177" s="34"/>
      <c r="C177" s="5"/>
      <c r="D177" s="5"/>
      <c r="E177" s="5"/>
      <c r="F177" s="5"/>
      <c r="G177" s="5"/>
      <c r="H177" s="5"/>
    </row>
    <row r="178" spans="2:8" x14ac:dyDescent="0.25">
      <c r="B178" s="34"/>
      <c r="C178" s="5"/>
      <c r="D178" s="5"/>
      <c r="E178" s="5"/>
      <c r="F178" s="5"/>
      <c r="G178" s="5"/>
      <c r="H178" s="5"/>
    </row>
    <row r="179" spans="2:8" x14ac:dyDescent="0.25">
      <c r="B179" s="34"/>
      <c r="C179" s="5"/>
      <c r="D179" s="5"/>
      <c r="E179" s="5"/>
      <c r="F179" s="5"/>
      <c r="G179" s="5"/>
      <c r="H179" s="5"/>
    </row>
    <row r="180" spans="2:8" x14ac:dyDescent="0.25">
      <c r="B180" s="34"/>
      <c r="C180" s="5"/>
      <c r="D180" s="5"/>
      <c r="E180" s="5"/>
      <c r="F180" s="5"/>
      <c r="G180" s="5"/>
      <c r="H180" s="5"/>
    </row>
    <row r="181" spans="2:8" x14ac:dyDescent="0.25">
      <c r="B181" s="34"/>
      <c r="C181" s="5"/>
      <c r="D181" s="5"/>
      <c r="E181" s="5"/>
      <c r="F181" s="5"/>
      <c r="G181" s="5"/>
      <c r="H181" s="5"/>
    </row>
    <row r="182" spans="2:8" x14ac:dyDescent="0.25">
      <c r="B182" s="34"/>
      <c r="C182" s="5"/>
      <c r="D182" s="5"/>
      <c r="E182" s="5"/>
      <c r="F182" s="5"/>
      <c r="G182" s="5"/>
      <c r="H182" s="5"/>
    </row>
    <row r="183" spans="2:8" x14ac:dyDescent="0.25">
      <c r="B183" s="34"/>
      <c r="C183" s="5"/>
      <c r="D183" s="5"/>
      <c r="E183" s="5"/>
      <c r="F183" s="5"/>
      <c r="G183" s="5"/>
      <c r="H183" s="5"/>
    </row>
    <row r="184" spans="2:8" x14ac:dyDescent="0.25">
      <c r="B184" s="34"/>
      <c r="C184" s="5"/>
      <c r="D184" s="5"/>
      <c r="E184" s="5"/>
      <c r="F184" s="5"/>
      <c r="G184" s="5"/>
      <c r="H184" s="5"/>
    </row>
    <row r="185" spans="2:8" x14ac:dyDescent="0.25">
      <c r="B185" s="34"/>
      <c r="C185" s="5"/>
      <c r="D185" s="5"/>
      <c r="E185" s="5"/>
      <c r="F185" s="5"/>
      <c r="G185" s="5"/>
      <c r="H185" s="5"/>
    </row>
    <row r="186" spans="2:8" x14ac:dyDescent="0.25">
      <c r="B186" s="34"/>
      <c r="C186" s="5"/>
      <c r="D186" s="5"/>
      <c r="E186" s="5"/>
      <c r="F186" s="5"/>
      <c r="G186" s="5"/>
      <c r="H186" s="5"/>
    </row>
    <row r="187" spans="2:8" x14ac:dyDescent="0.25">
      <c r="B187" s="34"/>
      <c r="C187" s="5"/>
      <c r="D187" s="5"/>
      <c r="E187" s="5"/>
      <c r="F187" s="5"/>
      <c r="G187" s="5"/>
      <c r="H187" s="5"/>
    </row>
    <row r="188" spans="2:8" x14ac:dyDescent="0.25">
      <c r="B188" s="34"/>
      <c r="C188" s="5"/>
      <c r="D188" s="5"/>
      <c r="E188" s="5"/>
      <c r="F188" s="5"/>
      <c r="G188" s="5"/>
      <c r="H188" s="5"/>
    </row>
    <row r="189" spans="2:8" x14ac:dyDescent="0.25">
      <c r="B189" s="34"/>
      <c r="C189" s="5"/>
      <c r="D189" s="5"/>
      <c r="E189" s="5"/>
      <c r="F189" s="5"/>
      <c r="G189" s="5"/>
      <c r="H189" s="5"/>
    </row>
    <row r="190" spans="2:8" x14ac:dyDescent="0.25">
      <c r="B190" s="34"/>
      <c r="C190" s="5"/>
      <c r="D190" s="5"/>
      <c r="E190" s="5"/>
      <c r="F190" s="5"/>
      <c r="G190" s="5"/>
      <c r="H190" s="5"/>
    </row>
    <row r="191" spans="2:8" x14ac:dyDescent="0.25">
      <c r="B191" s="34"/>
      <c r="C191" s="5"/>
      <c r="D191" s="5"/>
      <c r="E191" s="5"/>
      <c r="F191" s="5"/>
      <c r="G191" s="5"/>
      <c r="H191" s="5"/>
    </row>
    <row r="192" spans="2:8" x14ac:dyDescent="0.25">
      <c r="B192" s="34"/>
      <c r="C192" s="5"/>
      <c r="D192" s="5"/>
      <c r="E192" s="5"/>
      <c r="F192" s="5"/>
      <c r="G192" s="5"/>
      <c r="H192" s="5"/>
    </row>
    <row r="193" spans="2:8" x14ac:dyDescent="0.25">
      <c r="B193" s="34"/>
      <c r="C193" s="5"/>
      <c r="D193" s="5"/>
      <c r="E193" s="5"/>
      <c r="F193" s="5"/>
      <c r="G193" s="5"/>
      <c r="H193" s="5"/>
    </row>
    <row r="194" spans="2:8" x14ac:dyDescent="0.25">
      <c r="B194" s="34"/>
      <c r="C194" s="5"/>
      <c r="D194" s="5"/>
      <c r="E194" s="5"/>
      <c r="F194" s="5"/>
      <c r="G194" s="5"/>
      <c r="H194" s="5"/>
    </row>
    <row r="195" spans="2:8" x14ac:dyDescent="0.25">
      <c r="B195" s="34"/>
      <c r="C195" s="5"/>
      <c r="D195" s="5"/>
      <c r="E195" s="5"/>
      <c r="F195" s="5"/>
      <c r="G195" s="5"/>
      <c r="H195" s="5"/>
    </row>
    <row r="196" spans="2:8" x14ac:dyDescent="0.25">
      <c r="B196" s="34"/>
      <c r="C196" s="5"/>
      <c r="D196" s="5"/>
      <c r="E196" s="5"/>
      <c r="F196" s="5"/>
      <c r="G196" s="5"/>
      <c r="H196" s="5"/>
    </row>
    <row r="197" spans="2:8" x14ac:dyDescent="0.25">
      <c r="B197" s="34"/>
      <c r="C197" s="5"/>
      <c r="D197" s="5"/>
      <c r="E197" s="5"/>
      <c r="F197" s="5"/>
      <c r="G197" s="5"/>
      <c r="H197" s="5"/>
    </row>
    <row r="198" spans="2:8" x14ac:dyDescent="0.25">
      <c r="B198" s="34"/>
      <c r="C198" s="5"/>
      <c r="D198" s="5"/>
      <c r="E198" s="5"/>
      <c r="F198" s="5"/>
      <c r="G198" s="5"/>
      <c r="H198" s="5"/>
    </row>
    <row r="199" spans="2:8" x14ac:dyDescent="0.25">
      <c r="B199" s="34"/>
      <c r="C199" s="5"/>
      <c r="D199" s="5"/>
      <c r="E199" s="5"/>
      <c r="F199" s="5"/>
      <c r="G199" s="5"/>
      <c r="H199" s="5"/>
    </row>
    <row r="200" spans="2:8" x14ac:dyDescent="0.25">
      <c r="B200" s="34"/>
      <c r="C200" s="5"/>
      <c r="D200" s="5"/>
      <c r="E200" s="5"/>
      <c r="F200" s="5"/>
      <c r="G200" s="5"/>
      <c r="H200" s="5"/>
    </row>
    <row r="201" spans="2:8" x14ac:dyDescent="0.25">
      <c r="B201" s="34"/>
      <c r="C201" s="5"/>
      <c r="D201" s="5"/>
      <c r="E201" s="5"/>
      <c r="F201" s="5"/>
      <c r="G201" s="5"/>
      <c r="H201" s="5"/>
    </row>
    <row r="202" spans="2:8" x14ac:dyDescent="0.25">
      <c r="B202" s="34"/>
      <c r="C202" s="5"/>
      <c r="D202" s="5"/>
      <c r="E202" s="5"/>
      <c r="F202" s="5"/>
      <c r="G202" s="5"/>
      <c r="H202" s="5"/>
    </row>
    <row r="203" spans="2:8" x14ac:dyDescent="0.25">
      <c r="B203" s="34"/>
      <c r="C203" s="5"/>
      <c r="D203" s="5"/>
      <c r="E203" s="5"/>
      <c r="F203" s="5"/>
      <c r="G203" s="5"/>
      <c r="H203" s="5"/>
    </row>
    <row r="204" spans="2:8" x14ac:dyDescent="0.25">
      <c r="B204" s="34"/>
      <c r="C204" s="5"/>
      <c r="D204" s="5"/>
      <c r="E204" s="5"/>
      <c r="F204" s="5"/>
      <c r="G204" s="5"/>
      <c r="H204" s="5"/>
    </row>
    <row r="205" spans="2:8" x14ac:dyDescent="0.25">
      <c r="B205" s="34"/>
      <c r="C205" s="5"/>
      <c r="D205" s="5"/>
      <c r="E205" s="5"/>
      <c r="F205" s="5"/>
      <c r="G205" s="5"/>
      <c r="H205" s="5"/>
    </row>
    <row r="206" spans="2:8" x14ac:dyDescent="0.25">
      <c r="B206" s="34"/>
      <c r="C206" s="5"/>
      <c r="D206" s="5"/>
      <c r="E206" s="5"/>
      <c r="F206" s="5"/>
      <c r="G206" s="5"/>
      <c r="H206" s="5"/>
    </row>
    <row r="207" spans="2:8" x14ac:dyDescent="0.25">
      <c r="B207" s="34"/>
      <c r="C207" s="5"/>
      <c r="D207" s="5"/>
      <c r="E207" s="5"/>
      <c r="F207" s="5"/>
      <c r="G207" s="5"/>
      <c r="H207" s="5"/>
    </row>
    <row r="208" spans="2:8" x14ac:dyDescent="0.25">
      <c r="B208" s="34"/>
      <c r="C208" s="5"/>
      <c r="D208" s="5"/>
      <c r="E208" s="5"/>
      <c r="F208" s="5"/>
      <c r="G208" s="5"/>
      <c r="H208" s="5"/>
    </row>
    <row r="209" spans="2:8" x14ac:dyDescent="0.25">
      <c r="B209" s="34"/>
      <c r="C209" s="5"/>
      <c r="D209" s="5"/>
      <c r="E209" s="5"/>
      <c r="F209" s="5"/>
      <c r="G209" s="5"/>
      <c r="H209" s="5"/>
    </row>
    <row r="210" spans="2:8" x14ac:dyDescent="0.25">
      <c r="B210" s="34"/>
      <c r="C210" s="5"/>
      <c r="D210" s="5"/>
      <c r="E210" s="5"/>
      <c r="F210" s="5"/>
      <c r="G210" s="5"/>
      <c r="H210" s="5"/>
    </row>
    <row r="211" spans="2:8" x14ac:dyDescent="0.25">
      <c r="B211" s="34"/>
      <c r="C211" s="5"/>
      <c r="D211" s="5"/>
      <c r="E211" s="5"/>
      <c r="F211" s="5"/>
      <c r="G211" s="5"/>
      <c r="H211" s="5"/>
    </row>
    <row r="212" spans="2:8" x14ac:dyDescent="0.25">
      <c r="B212" s="34"/>
      <c r="C212" s="5"/>
      <c r="D212" s="5"/>
      <c r="E212" s="5"/>
      <c r="F212" s="5"/>
      <c r="G212" s="5"/>
      <c r="H212" s="5"/>
    </row>
    <row r="213" spans="2:8" x14ac:dyDescent="0.25">
      <c r="B213" s="34"/>
      <c r="C213" s="5"/>
      <c r="D213" s="5"/>
      <c r="E213" s="5"/>
      <c r="F213" s="5"/>
      <c r="G213" s="5"/>
      <c r="H213" s="5"/>
    </row>
    <row r="214" spans="2:8" x14ac:dyDescent="0.25">
      <c r="B214" s="34"/>
      <c r="C214" s="5"/>
      <c r="D214" s="5"/>
      <c r="E214" s="5"/>
      <c r="F214" s="5"/>
      <c r="G214" s="5"/>
      <c r="H214" s="5"/>
    </row>
    <row r="215" spans="2:8" x14ac:dyDescent="0.25">
      <c r="B215" s="34"/>
      <c r="C215" s="5"/>
      <c r="D215" s="5"/>
      <c r="E215" s="5"/>
      <c r="F215" s="5"/>
      <c r="G215" s="5"/>
      <c r="H215" s="5"/>
    </row>
    <row r="216" spans="2:8" x14ac:dyDescent="0.25">
      <c r="B216" s="34"/>
      <c r="C216" s="5"/>
      <c r="D216" s="5"/>
      <c r="E216" s="5"/>
      <c r="F216" s="5"/>
      <c r="G216" s="5"/>
      <c r="H216" s="5"/>
    </row>
    <row r="217" spans="2:8" x14ac:dyDescent="0.25">
      <c r="B217" s="34"/>
      <c r="C217" s="5"/>
      <c r="D217" s="5"/>
      <c r="E217" s="5"/>
      <c r="F217" s="5"/>
      <c r="G217" s="5"/>
      <c r="H217" s="5"/>
    </row>
    <row r="218" spans="2:8" x14ac:dyDescent="0.25">
      <c r="B218" s="34"/>
      <c r="C218" s="5"/>
      <c r="D218" s="5"/>
      <c r="E218" s="5"/>
      <c r="F218" s="5"/>
      <c r="G218" s="5"/>
      <c r="H218" s="5"/>
    </row>
    <row r="219" spans="2:8" x14ac:dyDescent="0.25">
      <c r="B219" s="34"/>
      <c r="C219" s="5"/>
      <c r="D219" s="5"/>
      <c r="E219" s="5"/>
      <c r="F219" s="5"/>
      <c r="G219" s="5"/>
      <c r="H219" s="5"/>
    </row>
    <row r="220" spans="2:8" x14ac:dyDescent="0.25">
      <c r="B220" s="34"/>
      <c r="C220" s="5"/>
      <c r="D220" s="5"/>
      <c r="E220" s="5"/>
      <c r="F220" s="5"/>
      <c r="G220" s="5"/>
      <c r="H220" s="5"/>
    </row>
    <row r="221" spans="2:8" x14ac:dyDescent="0.25">
      <c r="B221" s="34"/>
      <c r="C221" s="5"/>
      <c r="D221" s="5"/>
      <c r="E221" s="5"/>
      <c r="F221" s="5"/>
      <c r="G221" s="5"/>
      <c r="H221" s="5"/>
    </row>
    <row r="222" spans="2:8" x14ac:dyDescent="0.25">
      <c r="B222" s="34"/>
      <c r="C222" s="5"/>
      <c r="D222" s="5"/>
      <c r="E222" s="5"/>
      <c r="F222" s="5"/>
      <c r="G222" s="5"/>
      <c r="H222" s="5"/>
    </row>
    <row r="223" spans="2:8" x14ac:dyDescent="0.25">
      <c r="B223" s="34"/>
      <c r="C223" s="5"/>
      <c r="D223" s="5"/>
      <c r="E223" s="5"/>
      <c r="F223" s="5"/>
      <c r="G223" s="5"/>
      <c r="H223" s="5"/>
    </row>
    <row r="224" spans="2:8" x14ac:dyDescent="0.25">
      <c r="B224" s="34"/>
      <c r="C224" s="5"/>
      <c r="D224" s="5"/>
      <c r="E224" s="5"/>
      <c r="F224" s="5"/>
      <c r="G224" s="5"/>
      <c r="H224" s="5"/>
    </row>
    <row r="225" spans="2:8" x14ac:dyDescent="0.25">
      <c r="B225" s="34"/>
      <c r="C225" s="5"/>
      <c r="D225" s="5"/>
      <c r="E225" s="5"/>
      <c r="F225" s="5"/>
      <c r="G225" s="5"/>
      <c r="H225" s="5"/>
    </row>
    <row r="226" spans="2:8" x14ac:dyDescent="0.25">
      <c r="B226" s="34"/>
      <c r="C226" s="5"/>
      <c r="D226" s="5"/>
      <c r="E226" s="5"/>
      <c r="F226" s="5"/>
      <c r="G226" s="5"/>
      <c r="H226" s="5"/>
    </row>
    <row r="227" spans="2:8" x14ac:dyDescent="0.25">
      <c r="B227" s="34"/>
      <c r="C227" s="5"/>
      <c r="D227" s="5"/>
      <c r="E227" s="5"/>
      <c r="F227" s="5"/>
      <c r="G227" s="5"/>
      <c r="H227" s="5"/>
    </row>
    <row r="228" spans="2:8" x14ac:dyDescent="0.25">
      <c r="B228" s="34"/>
      <c r="C228" s="5"/>
      <c r="D228" s="5"/>
      <c r="E228" s="5"/>
      <c r="F228" s="5"/>
      <c r="G228" s="5"/>
      <c r="H228" s="5"/>
    </row>
    <row r="229" spans="2:8" x14ac:dyDescent="0.25">
      <c r="B229" s="34"/>
      <c r="C229" s="5"/>
      <c r="D229" s="5"/>
      <c r="E229" s="5"/>
      <c r="F229" s="5"/>
      <c r="G229" s="5"/>
      <c r="H229" s="5"/>
    </row>
    <row r="230" spans="2:8" x14ac:dyDescent="0.25">
      <c r="B230" s="34"/>
      <c r="C230" s="5"/>
      <c r="D230" s="5"/>
      <c r="E230" s="5"/>
      <c r="F230" s="5"/>
      <c r="G230" s="5"/>
      <c r="H230" s="5"/>
    </row>
    <row r="231" spans="2:8" x14ac:dyDescent="0.25">
      <c r="B231" s="34"/>
      <c r="C231" s="5"/>
      <c r="D231" s="5"/>
      <c r="E231" s="5"/>
      <c r="F231" s="5"/>
      <c r="G231" s="5"/>
      <c r="H231" s="5"/>
    </row>
    <row r="232" spans="2:8" x14ac:dyDescent="0.25">
      <c r="B232" s="34"/>
      <c r="C232" s="5"/>
      <c r="D232" s="5"/>
      <c r="E232" s="5"/>
      <c r="F232" s="5"/>
      <c r="G232" s="5"/>
      <c r="H232" s="5"/>
    </row>
    <row r="233" spans="2:8" x14ac:dyDescent="0.25">
      <c r="B233" s="34"/>
      <c r="C233" s="5"/>
      <c r="D233" s="5"/>
      <c r="E233" s="5"/>
      <c r="F233" s="5"/>
      <c r="G233" s="5"/>
      <c r="H233" s="5"/>
    </row>
    <row r="234" spans="2:8" x14ac:dyDescent="0.25">
      <c r="B234" s="34"/>
      <c r="C234" s="5"/>
      <c r="D234" s="5"/>
      <c r="E234" s="5"/>
      <c r="F234" s="5"/>
      <c r="G234" s="5"/>
      <c r="H234" s="5"/>
    </row>
    <row r="235" spans="2:8" x14ac:dyDescent="0.25">
      <c r="B235" s="34"/>
      <c r="C235" s="5"/>
      <c r="D235" s="5"/>
      <c r="E235" s="5"/>
      <c r="F235" s="5"/>
      <c r="G235" s="5"/>
      <c r="H235" s="5"/>
    </row>
    <row r="236" spans="2:8" x14ac:dyDescent="0.25">
      <c r="B236" s="34"/>
      <c r="C236" s="5"/>
      <c r="D236" s="5"/>
      <c r="E236" s="5"/>
      <c r="F236" s="5"/>
      <c r="G236" s="5"/>
      <c r="H236" s="5"/>
    </row>
    <row r="237" spans="2:8" x14ac:dyDescent="0.25">
      <c r="B237" s="34"/>
      <c r="C237" s="5"/>
      <c r="D237" s="5"/>
      <c r="E237" s="5"/>
      <c r="F237" s="5"/>
      <c r="G237" s="5"/>
      <c r="H237" s="5"/>
    </row>
    <row r="238" spans="2:8" x14ac:dyDescent="0.25">
      <c r="B238" s="34"/>
      <c r="C238" s="5"/>
      <c r="D238" s="5"/>
      <c r="E238" s="5"/>
      <c r="F238" s="5"/>
      <c r="G238" s="5"/>
      <c r="H238" s="5"/>
    </row>
    <row r="239" spans="2:8" x14ac:dyDescent="0.25">
      <c r="B239" s="34"/>
      <c r="C239" s="5"/>
      <c r="D239" s="5"/>
      <c r="E239" s="5"/>
      <c r="F239" s="5"/>
      <c r="G239" s="5"/>
      <c r="H239" s="5"/>
    </row>
    <row r="240" spans="2:8" x14ac:dyDescent="0.25">
      <c r="B240" s="34"/>
      <c r="C240" s="5"/>
      <c r="D240" s="5"/>
      <c r="E240" s="5"/>
      <c r="F240" s="5"/>
      <c r="G240" s="5"/>
      <c r="H240" s="5"/>
    </row>
    <row r="241" spans="2:8" x14ac:dyDescent="0.25">
      <c r="B241" s="34"/>
      <c r="C241" s="5"/>
      <c r="D241" s="5"/>
      <c r="E241" s="5"/>
      <c r="F241" s="5"/>
      <c r="G241" s="5"/>
      <c r="H241" s="5"/>
    </row>
    <row r="242" spans="2:8" x14ac:dyDescent="0.25">
      <c r="B242" s="34"/>
      <c r="C242" s="5"/>
      <c r="D242" s="5"/>
      <c r="E242" s="5"/>
      <c r="F242" s="5"/>
      <c r="G242" s="5"/>
      <c r="H242" s="5"/>
    </row>
    <row r="243" spans="2:8" x14ac:dyDescent="0.25">
      <c r="B243" s="34"/>
      <c r="C243" s="5"/>
      <c r="D243" s="5"/>
      <c r="E243" s="5"/>
      <c r="F243" s="5"/>
      <c r="G243" s="5"/>
      <c r="H243" s="5"/>
    </row>
    <row r="244" spans="2:8" x14ac:dyDescent="0.25">
      <c r="B244" s="34"/>
      <c r="C244" s="5"/>
      <c r="D244" s="5"/>
      <c r="E244" s="5"/>
      <c r="F244" s="5"/>
      <c r="G244" s="5"/>
      <c r="H244" s="5"/>
    </row>
    <row r="245" spans="2:8" x14ac:dyDescent="0.25">
      <c r="B245" s="34"/>
      <c r="C245" s="5"/>
      <c r="D245" s="5"/>
      <c r="E245" s="5"/>
      <c r="F245" s="5"/>
      <c r="G245" s="5"/>
      <c r="H245" s="5"/>
    </row>
    <row r="246" spans="2:8" x14ac:dyDescent="0.25">
      <c r="B246" s="34"/>
      <c r="C246" s="5"/>
      <c r="D246" s="5"/>
      <c r="E246" s="5"/>
      <c r="F246" s="5"/>
      <c r="G246" s="5"/>
      <c r="H246" s="5"/>
    </row>
    <row r="247" spans="2:8" x14ac:dyDescent="0.25">
      <c r="B247" s="34"/>
      <c r="C247" s="5"/>
      <c r="D247" s="5"/>
      <c r="E247" s="5"/>
      <c r="F247" s="5"/>
      <c r="G247" s="5"/>
      <c r="H247" s="5"/>
    </row>
    <row r="248" spans="2:8" x14ac:dyDescent="0.25">
      <c r="B248" s="34"/>
      <c r="C248" s="5"/>
      <c r="D248" s="5"/>
      <c r="E248" s="5"/>
      <c r="F248" s="5"/>
      <c r="G248" s="5"/>
      <c r="H248" s="5"/>
    </row>
    <row r="249" spans="2:8" x14ac:dyDescent="0.25">
      <c r="B249" s="34"/>
      <c r="C249" s="5"/>
      <c r="D249" s="5"/>
      <c r="E249" s="5"/>
      <c r="F249" s="5"/>
      <c r="G249" s="5"/>
      <c r="H249" s="5"/>
    </row>
    <row r="250" spans="2:8" x14ac:dyDescent="0.25">
      <c r="B250" s="34"/>
      <c r="C250" s="5"/>
      <c r="D250" s="5"/>
      <c r="E250" s="5"/>
      <c r="F250" s="5"/>
      <c r="G250" s="5"/>
      <c r="H250" s="5"/>
    </row>
    <row r="251" spans="2:8" x14ac:dyDescent="0.25">
      <c r="B251" s="34"/>
      <c r="C251" s="5"/>
      <c r="D251" s="5"/>
      <c r="E251" s="5"/>
      <c r="F251" s="5"/>
      <c r="G251" s="5"/>
      <c r="H251" s="5"/>
    </row>
    <row r="252" spans="2:8" x14ac:dyDescent="0.25">
      <c r="B252" s="34"/>
      <c r="C252" s="5"/>
      <c r="D252" s="5"/>
      <c r="E252" s="5"/>
      <c r="F252" s="5"/>
      <c r="G252" s="5"/>
      <c r="H252" s="5"/>
    </row>
    <row r="253" spans="2:8" x14ac:dyDescent="0.25">
      <c r="B253" s="34"/>
      <c r="C253" s="5"/>
      <c r="D253" s="5"/>
      <c r="E253" s="5"/>
      <c r="F253" s="5"/>
      <c r="G253" s="5"/>
      <c r="H253" s="5"/>
    </row>
    <row r="254" spans="2:8" x14ac:dyDescent="0.25">
      <c r="B254" s="34"/>
      <c r="C254" s="5"/>
      <c r="D254" s="5"/>
      <c r="E254" s="5"/>
      <c r="F254" s="5"/>
      <c r="G254" s="5"/>
      <c r="H254" s="5"/>
    </row>
    <row r="255" spans="2:8" x14ac:dyDescent="0.25">
      <c r="B255" s="34"/>
      <c r="C255" s="5"/>
      <c r="D255" s="5"/>
      <c r="E255" s="5"/>
      <c r="F255" s="5"/>
      <c r="G255" s="5"/>
      <c r="H255" s="5"/>
    </row>
    <row r="256" spans="2:8" x14ac:dyDescent="0.25">
      <c r="B256" s="34"/>
      <c r="C256" s="5"/>
      <c r="D256" s="5"/>
      <c r="E256" s="5"/>
      <c r="F256" s="5"/>
      <c r="G256" s="5"/>
      <c r="H256" s="5"/>
    </row>
    <row r="257" spans="2:8" x14ac:dyDescent="0.25">
      <c r="B257" s="34"/>
      <c r="C257" s="5"/>
      <c r="D257" s="5"/>
      <c r="E257" s="5"/>
      <c r="F257" s="5"/>
      <c r="G257" s="5"/>
      <c r="H257" s="5"/>
    </row>
    <row r="258" spans="2:8" x14ac:dyDescent="0.25">
      <c r="B258" s="34"/>
      <c r="C258" s="5"/>
      <c r="D258" s="5"/>
      <c r="E258" s="5"/>
      <c r="F258" s="5"/>
      <c r="G258" s="5"/>
      <c r="H258" s="5"/>
    </row>
    <row r="259" spans="2:8" x14ac:dyDescent="0.25">
      <c r="B259" s="34"/>
      <c r="C259" s="5"/>
      <c r="D259" s="5"/>
      <c r="E259" s="5"/>
      <c r="F259" s="5"/>
      <c r="G259" s="5"/>
      <c r="H259" s="5"/>
    </row>
    <row r="260" spans="2:8" x14ac:dyDescent="0.25">
      <c r="B260" s="34"/>
      <c r="C260" s="5"/>
      <c r="D260" s="5"/>
      <c r="E260" s="5"/>
      <c r="F260" s="5"/>
      <c r="G260" s="5"/>
      <c r="H260" s="5"/>
    </row>
    <row r="261" spans="2:8" x14ac:dyDescent="0.25">
      <c r="B261" s="34"/>
      <c r="C261" s="5"/>
      <c r="D261" s="5"/>
      <c r="E261" s="5"/>
      <c r="F261" s="5"/>
      <c r="G261" s="5"/>
      <c r="H261" s="5"/>
    </row>
    <row r="262" spans="2:8" x14ac:dyDescent="0.25">
      <c r="B262" s="34"/>
      <c r="C262" s="5"/>
      <c r="D262" s="5"/>
      <c r="E262" s="5"/>
      <c r="F262" s="5"/>
      <c r="G262" s="5"/>
      <c r="H262" s="5"/>
    </row>
    <row r="263" spans="2:8" x14ac:dyDescent="0.25">
      <c r="B263" s="34"/>
      <c r="C263" s="5"/>
      <c r="D263" s="5"/>
      <c r="E263" s="5"/>
      <c r="F263" s="5"/>
      <c r="G263" s="5"/>
      <c r="H263" s="5"/>
    </row>
    <row r="264" spans="2:8" x14ac:dyDescent="0.25">
      <c r="B264" s="34"/>
      <c r="C264" s="5"/>
      <c r="D264" s="5"/>
      <c r="E264" s="5"/>
      <c r="F264" s="5"/>
      <c r="G264" s="5"/>
      <c r="H264" s="5"/>
    </row>
    <row r="265" spans="2:8" x14ac:dyDescent="0.25">
      <c r="B265" s="34"/>
      <c r="C265" s="5"/>
      <c r="D265" s="5"/>
      <c r="E265" s="5"/>
      <c r="F265" s="5"/>
      <c r="G265" s="5"/>
      <c r="H265" s="5"/>
    </row>
    <row r="266" spans="2:8" x14ac:dyDescent="0.25">
      <c r="B266" s="34"/>
      <c r="C266" s="5"/>
      <c r="D266" s="5"/>
      <c r="E266" s="5"/>
      <c r="F266" s="5"/>
      <c r="G266" s="5"/>
      <c r="H266" s="5"/>
    </row>
    <row r="267" spans="2:8" x14ac:dyDescent="0.25">
      <c r="B267" s="34"/>
      <c r="C267" s="5"/>
      <c r="D267" s="5"/>
      <c r="E267" s="5"/>
      <c r="F267" s="5"/>
      <c r="G267" s="5"/>
      <c r="H267" s="5"/>
    </row>
    <row r="268" spans="2:8" x14ac:dyDescent="0.25">
      <c r="B268" s="34"/>
      <c r="C268" s="5"/>
      <c r="D268" s="5"/>
      <c r="E268" s="5"/>
      <c r="F268" s="5"/>
      <c r="G268" s="5"/>
      <c r="H268" s="5"/>
    </row>
    <row r="269" spans="2:8" x14ac:dyDescent="0.25">
      <c r="B269" s="34"/>
      <c r="C269" s="5"/>
      <c r="D269" s="5"/>
      <c r="E269" s="5"/>
      <c r="F269" s="5"/>
      <c r="G269" s="5"/>
      <c r="H269" s="5"/>
    </row>
    <row r="270" spans="2:8" x14ac:dyDescent="0.25">
      <c r="B270" s="34"/>
      <c r="C270" s="5"/>
      <c r="D270" s="5"/>
      <c r="E270" s="5"/>
      <c r="F270" s="5"/>
      <c r="G270" s="5"/>
      <c r="H270" s="5"/>
    </row>
    <row r="271" spans="2:8" x14ac:dyDescent="0.25">
      <c r="B271" s="34"/>
      <c r="C271" s="5"/>
      <c r="D271" s="5"/>
      <c r="E271" s="5"/>
      <c r="F271" s="5"/>
      <c r="G271" s="5"/>
      <c r="H271" s="5"/>
    </row>
    <row r="272" spans="2:8" x14ac:dyDescent="0.25">
      <c r="B272" s="34"/>
      <c r="C272" s="5"/>
      <c r="D272" s="5"/>
      <c r="E272" s="5"/>
      <c r="F272" s="5"/>
      <c r="G272" s="5"/>
      <c r="H272" s="5"/>
    </row>
    <row r="273" spans="2:8" x14ac:dyDescent="0.25">
      <c r="B273" s="34"/>
      <c r="C273" s="5"/>
      <c r="D273" s="5"/>
      <c r="E273" s="5"/>
      <c r="F273" s="5"/>
      <c r="G273" s="5"/>
      <c r="H273" s="5"/>
    </row>
    <row r="274" spans="2:8" x14ac:dyDescent="0.25">
      <c r="B274" s="34"/>
      <c r="C274" s="5"/>
      <c r="D274" s="5"/>
      <c r="E274" s="5"/>
      <c r="F274" s="5"/>
      <c r="G274" s="5"/>
      <c r="H274" s="5"/>
    </row>
    <row r="275" spans="2:8" x14ac:dyDescent="0.25">
      <c r="B275" s="34"/>
      <c r="C275" s="5"/>
      <c r="D275" s="5"/>
      <c r="E275" s="5"/>
      <c r="F275" s="5"/>
      <c r="G275" s="5"/>
      <c r="H275" s="5"/>
    </row>
    <row r="276" spans="2:8" x14ac:dyDescent="0.25">
      <c r="B276" s="34"/>
      <c r="C276" s="5"/>
      <c r="D276" s="5"/>
      <c r="E276" s="5"/>
      <c r="F276" s="5"/>
      <c r="G276" s="5"/>
      <c r="H276" s="5"/>
    </row>
    <row r="277" spans="2:8" x14ac:dyDescent="0.25">
      <c r="B277" s="34"/>
      <c r="C277" s="5"/>
      <c r="D277" s="5"/>
      <c r="E277" s="5"/>
      <c r="F277" s="5"/>
      <c r="G277" s="5"/>
      <c r="H277" s="5"/>
    </row>
    <row r="278" spans="2:8" x14ac:dyDescent="0.25">
      <c r="B278" s="34"/>
      <c r="C278" s="5"/>
      <c r="D278" s="5"/>
      <c r="E278" s="5"/>
      <c r="F278" s="5"/>
      <c r="G278" s="5"/>
      <c r="H278" s="5"/>
    </row>
    <row r="279" spans="2:8" x14ac:dyDescent="0.25">
      <c r="B279" s="34"/>
      <c r="C279" s="5"/>
      <c r="D279" s="5"/>
      <c r="E279" s="5"/>
      <c r="F279" s="5"/>
      <c r="G279" s="5"/>
      <c r="H279" s="5"/>
    </row>
    <row r="280" spans="2:8" x14ac:dyDescent="0.25">
      <c r="B280" s="34"/>
      <c r="C280" s="5"/>
      <c r="D280" s="5"/>
      <c r="E280" s="5"/>
      <c r="F280" s="5"/>
      <c r="G280" s="5"/>
      <c r="H280" s="5"/>
    </row>
    <row r="281" spans="2:8" x14ac:dyDescent="0.25">
      <c r="B281" s="34"/>
      <c r="C281" s="5"/>
      <c r="D281" s="5"/>
      <c r="E281" s="5"/>
      <c r="F281" s="5"/>
      <c r="G281" s="5"/>
      <c r="H281" s="5"/>
    </row>
    <row r="282" spans="2:8" x14ac:dyDescent="0.25">
      <c r="B282" s="34"/>
      <c r="C282" s="5"/>
      <c r="D282" s="5"/>
      <c r="E282" s="5"/>
      <c r="F282" s="5"/>
      <c r="G282" s="5"/>
      <c r="H282" s="5"/>
    </row>
    <row r="283" spans="2:8" x14ac:dyDescent="0.25">
      <c r="B283" s="34"/>
      <c r="C283" s="5"/>
      <c r="D283" s="5"/>
      <c r="E283" s="5"/>
      <c r="F283" s="5"/>
      <c r="G283" s="5"/>
      <c r="H283" s="5"/>
    </row>
    <row r="284" spans="2:8" x14ac:dyDescent="0.25">
      <c r="B284" s="34"/>
      <c r="C284" s="5"/>
      <c r="D284" s="5"/>
      <c r="E284" s="5"/>
      <c r="F284" s="5"/>
      <c r="G284" s="5"/>
      <c r="H284" s="5"/>
    </row>
    <row r="285" spans="2:8" x14ac:dyDescent="0.25">
      <c r="B285" s="34"/>
      <c r="C285" s="5"/>
      <c r="D285" s="5"/>
      <c r="E285" s="5"/>
      <c r="F285" s="5"/>
      <c r="G285" s="5"/>
      <c r="H285" s="5"/>
    </row>
    <row r="286" spans="2:8" x14ac:dyDescent="0.25">
      <c r="B286" s="34"/>
      <c r="C286" s="5"/>
      <c r="D286" s="5"/>
      <c r="E286" s="5"/>
      <c r="F286" s="5"/>
      <c r="G286" s="5"/>
      <c r="H286" s="5"/>
    </row>
    <row r="287" spans="2:8" x14ac:dyDescent="0.25">
      <c r="B287" s="34"/>
      <c r="C287" s="5"/>
      <c r="D287" s="5"/>
      <c r="E287" s="5"/>
      <c r="F287" s="5"/>
      <c r="G287" s="5"/>
      <c r="H287" s="5"/>
    </row>
    <row r="288" spans="2:8" x14ac:dyDescent="0.25">
      <c r="B288" s="34"/>
      <c r="C288" s="5"/>
      <c r="D288" s="5"/>
      <c r="E288" s="5"/>
      <c r="F288" s="5"/>
      <c r="G288" s="5"/>
      <c r="H288" s="5"/>
    </row>
    <row r="289" spans="2:8" x14ac:dyDescent="0.25">
      <c r="B289" s="34"/>
      <c r="C289" s="5"/>
      <c r="D289" s="5"/>
      <c r="E289" s="5"/>
      <c r="F289" s="5"/>
      <c r="G289" s="5"/>
      <c r="H289" s="5"/>
    </row>
    <row r="290" spans="2:8" x14ac:dyDescent="0.25">
      <c r="B290" s="34"/>
      <c r="C290" s="5"/>
      <c r="D290" s="5"/>
      <c r="E290" s="5"/>
      <c r="F290" s="5"/>
      <c r="G290" s="5"/>
      <c r="H290" s="5"/>
    </row>
    <row r="291" spans="2:8" x14ac:dyDescent="0.25">
      <c r="B291" s="34"/>
      <c r="C291" s="5"/>
      <c r="D291" s="5"/>
      <c r="E291" s="5"/>
      <c r="F291" s="5"/>
      <c r="G291" s="5"/>
      <c r="H291" s="5"/>
    </row>
    <row r="292" spans="2:8" x14ac:dyDescent="0.25">
      <c r="B292" s="34"/>
      <c r="C292" s="5"/>
      <c r="D292" s="5"/>
      <c r="E292" s="5"/>
      <c r="F292" s="5"/>
      <c r="G292" s="5"/>
      <c r="H292" s="5"/>
    </row>
    <row r="293" spans="2:8" x14ac:dyDescent="0.25">
      <c r="B293" s="34"/>
      <c r="C293" s="5"/>
      <c r="D293" s="5"/>
      <c r="E293" s="5"/>
      <c r="F293" s="5"/>
      <c r="G293" s="5"/>
      <c r="H293" s="5"/>
    </row>
    <row r="294" spans="2:8" x14ac:dyDescent="0.25">
      <c r="B294" s="34"/>
      <c r="C294" s="5"/>
      <c r="D294" s="5"/>
      <c r="E294" s="5"/>
      <c r="F294" s="5"/>
      <c r="G294" s="5"/>
      <c r="H294" s="5"/>
    </row>
    <row r="295" spans="2:8" x14ac:dyDescent="0.25">
      <c r="B295" s="34"/>
      <c r="C295" s="5"/>
      <c r="D295" s="5"/>
      <c r="E295" s="5"/>
      <c r="F295" s="5"/>
      <c r="G295" s="5"/>
      <c r="H295" s="5"/>
    </row>
    <row r="296" spans="2:8" x14ac:dyDescent="0.25">
      <c r="B296" s="34"/>
      <c r="C296" s="5"/>
      <c r="D296" s="5"/>
      <c r="E296" s="5"/>
      <c r="F296" s="5"/>
      <c r="G296" s="5"/>
      <c r="H296" s="5"/>
    </row>
    <row r="297" spans="2:8" x14ac:dyDescent="0.25">
      <c r="B297" s="34"/>
      <c r="C297" s="5"/>
      <c r="D297" s="5"/>
      <c r="E297" s="5"/>
      <c r="F297" s="5"/>
      <c r="G297" s="5"/>
      <c r="H297" s="5"/>
    </row>
    <row r="298" spans="2:8" x14ac:dyDescent="0.25">
      <c r="B298" s="34"/>
      <c r="C298" s="5"/>
      <c r="D298" s="5"/>
      <c r="E298" s="5"/>
      <c r="F298" s="5"/>
      <c r="G298" s="5"/>
      <c r="H298" s="5"/>
    </row>
    <row r="299" spans="2:8" x14ac:dyDescent="0.25">
      <c r="B299" s="34"/>
      <c r="C299" s="5"/>
      <c r="D299" s="5"/>
      <c r="E299" s="5"/>
      <c r="F299" s="5"/>
      <c r="G299" s="5"/>
      <c r="H299" s="5"/>
    </row>
    <row r="300" spans="2:8" x14ac:dyDescent="0.25">
      <c r="B300" s="34"/>
      <c r="C300" s="5"/>
      <c r="D300" s="5"/>
      <c r="E300" s="5"/>
      <c r="F300" s="5"/>
      <c r="G300" s="5"/>
      <c r="H300" s="5"/>
    </row>
    <row r="301" spans="2:8" x14ac:dyDescent="0.25">
      <c r="B301" s="34"/>
      <c r="C301" s="5"/>
      <c r="D301" s="5"/>
      <c r="E301" s="5"/>
      <c r="F301" s="5"/>
      <c r="G301" s="5"/>
      <c r="H301" s="5"/>
    </row>
    <row r="302" spans="2:8" x14ac:dyDescent="0.25">
      <c r="B302" s="34"/>
      <c r="C302" s="5"/>
      <c r="D302" s="5"/>
      <c r="E302" s="5"/>
      <c r="F302" s="5"/>
      <c r="G302" s="5"/>
      <c r="H302" s="5"/>
    </row>
    <row r="303" spans="2:8" x14ac:dyDescent="0.25">
      <c r="B303" s="34"/>
      <c r="C303" s="5"/>
      <c r="D303" s="5"/>
      <c r="E303" s="5"/>
      <c r="F303" s="5"/>
      <c r="G303" s="5"/>
      <c r="H303" s="5"/>
    </row>
    <row r="304" spans="2:8" x14ac:dyDescent="0.25">
      <c r="B304" s="34"/>
      <c r="C304" s="5"/>
      <c r="D304" s="5"/>
      <c r="E304" s="5"/>
      <c r="F304" s="5"/>
      <c r="G304" s="5"/>
      <c r="H304" s="5"/>
    </row>
    <row r="305" spans="2:8" x14ac:dyDescent="0.25">
      <c r="B305" s="34"/>
      <c r="C305" s="5"/>
      <c r="D305" s="5"/>
      <c r="E305" s="5"/>
      <c r="F305" s="5"/>
      <c r="G305" s="5"/>
      <c r="H305" s="5"/>
    </row>
    <row r="306" spans="2:8" x14ac:dyDescent="0.25">
      <c r="B306" s="34"/>
      <c r="C306" s="5"/>
      <c r="D306" s="5"/>
      <c r="E306" s="5"/>
      <c r="F306" s="5"/>
      <c r="G306" s="5"/>
      <c r="H306" s="5"/>
    </row>
    <row r="307" spans="2:8" x14ac:dyDescent="0.25">
      <c r="B307" s="34"/>
      <c r="C307" s="5"/>
      <c r="D307" s="5"/>
      <c r="E307" s="5"/>
      <c r="F307" s="5"/>
      <c r="G307" s="5"/>
      <c r="H307" s="5"/>
    </row>
    <row r="308" spans="2:8" x14ac:dyDescent="0.25">
      <c r="B308" s="34"/>
      <c r="C308" s="5"/>
      <c r="D308" s="5"/>
      <c r="E308" s="5"/>
      <c r="F308" s="5"/>
      <c r="G308" s="5"/>
      <c r="H308" s="5"/>
    </row>
    <row r="309" spans="2:8" x14ac:dyDescent="0.25">
      <c r="B309" s="34"/>
      <c r="C309" s="5"/>
      <c r="D309" s="5"/>
      <c r="E309" s="5"/>
      <c r="F309" s="5"/>
      <c r="G309" s="5"/>
      <c r="H309" s="5"/>
    </row>
    <row r="310" spans="2:8" x14ac:dyDescent="0.25">
      <c r="B310" s="34"/>
      <c r="C310" s="5"/>
      <c r="D310" s="5"/>
      <c r="E310" s="5"/>
      <c r="F310" s="5"/>
      <c r="G310" s="5"/>
      <c r="H310" s="5"/>
    </row>
    <row r="311" spans="2:8" x14ac:dyDescent="0.25">
      <c r="B311" s="34"/>
      <c r="C311" s="5"/>
      <c r="D311" s="5"/>
      <c r="E311" s="5"/>
      <c r="F311" s="5"/>
      <c r="G311" s="5"/>
      <c r="H311" s="5"/>
    </row>
    <row r="312" spans="2:8" x14ac:dyDescent="0.25">
      <c r="B312" s="34"/>
      <c r="C312" s="5"/>
      <c r="D312" s="5"/>
      <c r="E312" s="5"/>
      <c r="F312" s="5"/>
      <c r="G312" s="5"/>
      <c r="H312" s="5"/>
    </row>
    <row r="313" spans="2:8" x14ac:dyDescent="0.25">
      <c r="B313" s="34"/>
      <c r="C313" s="5"/>
      <c r="D313" s="5"/>
      <c r="E313" s="5"/>
      <c r="F313" s="5"/>
      <c r="G313" s="5"/>
      <c r="H313" s="5"/>
    </row>
    <row r="314" spans="2:8" x14ac:dyDescent="0.25">
      <c r="B314" s="34"/>
      <c r="C314" s="5"/>
      <c r="D314" s="5"/>
      <c r="E314" s="5"/>
      <c r="F314" s="5"/>
      <c r="G314" s="5"/>
      <c r="H314" s="5"/>
    </row>
    <row r="315" spans="2:8" x14ac:dyDescent="0.25">
      <c r="B315" s="34"/>
      <c r="C315" s="5"/>
      <c r="D315" s="5"/>
      <c r="E315" s="5"/>
      <c r="F315" s="5"/>
      <c r="G315" s="5"/>
      <c r="H315" s="5"/>
    </row>
    <row r="316" spans="2:8" x14ac:dyDescent="0.25">
      <c r="B316" s="34"/>
      <c r="C316" s="5"/>
      <c r="D316" s="5"/>
      <c r="E316" s="5"/>
      <c r="F316" s="5"/>
      <c r="G316" s="5"/>
      <c r="H316" s="5"/>
    </row>
    <row r="317" spans="2:8" x14ac:dyDescent="0.25">
      <c r="B317" s="34"/>
      <c r="C317" s="5"/>
      <c r="D317" s="5"/>
      <c r="E317" s="5"/>
      <c r="F317" s="5"/>
      <c r="G317" s="5"/>
      <c r="H317" s="5"/>
    </row>
    <row r="318" spans="2:8" x14ac:dyDescent="0.25">
      <c r="B318" s="34"/>
      <c r="C318" s="5"/>
      <c r="D318" s="5"/>
      <c r="E318" s="5"/>
      <c r="F318" s="5"/>
      <c r="G318" s="5"/>
      <c r="H318" s="5"/>
    </row>
    <row r="319" spans="2:8" x14ac:dyDescent="0.25">
      <c r="B319" s="34"/>
      <c r="C319" s="5"/>
      <c r="D319" s="5"/>
      <c r="E319" s="5"/>
      <c r="F319" s="5"/>
      <c r="G319" s="5"/>
      <c r="H319" s="5"/>
    </row>
    <row r="320" spans="2:8" x14ac:dyDescent="0.25">
      <c r="B320" s="34"/>
      <c r="C320" s="5"/>
      <c r="D320" s="5"/>
      <c r="E320" s="5"/>
      <c r="F320" s="5"/>
      <c r="G320" s="5"/>
      <c r="H320" s="5"/>
    </row>
    <row r="321" spans="2:8" x14ac:dyDescent="0.25">
      <c r="B321" s="34"/>
      <c r="C321" s="5"/>
      <c r="D321" s="5"/>
      <c r="E321" s="5"/>
      <c r="F321" s="5"/>
      <c r="G321" s="5"/>
      <c r="H321" s="5"/>
    </row>
    <row r="322" spans="2:8" x14ac:dyDescent="0.25">
      <c r="B322" s="34"/>
      <c r="C322" s="5"/>
      <c r="D322" s="5"/>
      <c r="E322" s="5"/>
      <c r="F322" s="5"/>
      <c r="G322" s="5"/>
      <c r="H322" s="5"/>
    </row>
    <row r="323" spans="2:8" x14ac:dyDescent="0.25">
      <c r="B323" s="34"/>
      <c r="C323" s="5"/>
      <c r="D323" s="5"/>
      <c r="E323" s="5"/>
      <c r="F323" s="5"/>
      <c r="G323" s="5"/>
      <c r="H323" s="5"/>
    </row>
    <row r="324" spans="2:8" x14ac:dyDescent="0.25">
      <c r="B324" s="34"/>
      <c r="C324" s="5"/>
      <c r="D324" s="5"/>
      <c r="E324" s="5"/>
      <c r="F324" s="5"/>
      <c r="G324" s="5"/>
      <c r="H324" s="5"/>
    </row>
    <row r="325" spans="2:8" x14ac:dyDescent="0.25">
      <c r="B325" s="34"/>
      <c r="C325" s="5"/>
      <c r="D325" s="5"/>
      <c r="E325" s="5"/>
      <c r="F325" s="5"/>
      <c r="G325" s="5"/>
      <c r="H325" s="5"/>
    </row>
    <row r="326" spans="2:8" x14ac:dyDescent="0.25">
      <c r="B326" s="34"/>
      <c r="C326" s="5"/>
      <c r="D326" s="5"/>
      <c r="E326" s="5"/>
      <c r="F326" s="5"/>
      <c r="G326" s="5"/>
      <c r="H326" s="5"/>
    </row>
    <row r="327" spans="2:8" x14ac:dyDescent="0.25">
      <c r="B327" s="34"/>
      <c r="C327" s="5"/>
      <c r="D327" s="5"/>
      <c r="E327" s="5"/>
      <c r="F327" s="5"/>
      <c r="G327" s="5"/>
      <c r="H327" s="5"/>
    </row>
    <row r="328" spans="2:8" x14ac:dyDescent="0.25">
      <c r="B328" s="34"/>
      <c r="C328" s="5"/>
      <c r="D328" s="5"/>
      <c r="E328" s="5"/>
      <c r="F328" s="5"/>
      <c r="G328" s="5"/>
      <c r="H328" s="5"/>
    </row>
    <row r="329" spans="2:8" x14ac:dyDescent="0.25">
      <c r="B329" s="34"/>
      <c r="C329" s="5"/>
      <c r="D329" s="5"/>
      <c r="E329" s="5"/>
      <c r="F329" s="5"/>
      <c r="G329" s="5"/>
      <c r="H329" s="5"/>
    </row>
    <row r="330" spans="2:8" x14ac:dyDescent="0.25">
      <c r="B330" s="34"/>
      <c r="C330" s="5"/>
      <c r="D330" s="5"/>
      <c r="E330" s="5"/>
      <c r="F330" s="5"/>
      <c r="G330" s="5"/>
      <c r="H330" s="5"/>
    </row>
    <row r="331" spans="2:8" x14ac:dyDescent="0.25">
      <c r="B331" s="34"/>
      <c r="C331" s="5"/>
      <c r="D331" s="5"/>
      <c r="E331" s="5"/>
      <c r="F331" s="5"/>
      <c r="G331" s="5"/>
      <c r="H331" s="5"/>
    </row>
    <row r="332" spans="2:8" x14ac:dyDescent="0.25">
      <c r="B332" s="34"/>
      <c r="C332" s="5"/>
      <c r="D332" s="5"/>
      <c r="E332" s="5"/>
      <c r="F332" s="5"/>
      <c r="G332" s="5"/>
      <c r="H332" s="5"/>
    </row>
    <row r="333" spans="2:8" x14ac:dyDescent="0.25">
      <c r="B333" s="34"/>
      <c r="C333" s="5"/>
      <c r="D333" s="5"/>
      <c r="E333" s="5"/>
      <c r="F333" s="5"/>
      <c r="G333" s="5"/>
      <c r="H333" s="5"/>
    </row>
    <row r="334" spans="2:8" x14ac:dyDescent="0.25">
      <c r="B334" s="34"/>
      <c r="C334" s="5"/>
      <c r="D334" s="5"/>
      <c r="E334" s="5"/>
      <c r="F334" s="5"/>
      <c r="G334" s="5"/>
      <c r="H334" s="5"/>
    </row>
    <row r="335" spans="2:8" x14ac:dyDescent="0.25">
      <c r="B335" s="34"/>
      <c r="C335" s="5"/>
      <c r="D335" s="5"/>
      <c r="E335" s="5"/>
      <c r="F335" s="5"/>
      <c r="G335" s="5"/>
      <c r="H335" s="5"/>
    </row>
    <row r="336" spans="2:8" x14ac:dyDescent="0.25">
      <c r="B336" s="34"/>
      <c r="C336" s="5"/>
      <c r="D336" s="5"/>
      <c r="E336" s="5"/>
      <c r="F336" s="5"/>
      <c r="G336" s="5"/>
      <c r="H336" s="5"/>
    </row>
    <row r="337" spans="2:8" x14ac:dyDescent="0.25">
      <c r="B337" s="34"/>
      <c r="C337" s="5"/>
      <c r="D337" s="5"/>
      <c r="E337" s="5"/>
      <c r="F337" s="5"/>
      <c r="G337" s="5"/>
      <c r="H337" s="5"/>
    </row>
    <row r="338" spans="2:8" x14ac:dyDescent="0.25">
      <c r="B338" s="34"/>
      <c r="C338" s="5"/>
      <c r="D338" s="5"/>
      <c r="E338" s="5"/>
      <c r="F338" s="5"/>
      <c r="G338" s="5"/>
      <c r="H338" s="5"/>
    </row>
    <row r="339" spans="2:8" x14ac:dyDescent="0.25">
      <c r="B339" s="34"/>
      <c r="C339" s="5"/>
      <c r="D339" s="5"/>
      <c r="E339" s="5"/>
      <c r="F339" s="5"/>
      <c r="G339" s="5"/>
      <c r="H339" s="5"/>
    </row>
    <row r="340" spans="2:8" x14ac:dyDescent="0.25">
      <c r="B340" s="34"/>
      <c r="C340" s="5"/>
      <c r="D340" s="5"/>
      <c r="E340" s="5"/>
      <c r="F340" s="5"/>
      <c r="G340" s="5"/>
      <c r="H340" s="5"/>
    </row>
    <row r="341" spans="2:8" x14ac:dyDescent="0.25">
      <c r="B341" s="34"/>
      <c r="C341" s="5"/>
      <c r="D341" s="5"/>
      <c r="E341" s="5"/>
      <c r="F341" s="5"/>
      <c r="G341" s="5"/>
      <c r="H341" s="5"/>
    </row>
    <row r="342" spans="2:8" x14ac:dyDescent="0.25">
      <c r="B342" s="34"/>
      <c r="C342" s="5"/>
      <c r="D342" s="5"/>
      <c r="E342" s="5"/>
      <c r="F342" s="5"/>
      <c r="G342" s="5"/>
      <c r="H342" s="5"/>
    </row>
    <row r="343" spans="2:8" x14ac:dyDescent="0.25">
      <c r="B343" s="34"/>
      <c r="C343" s="5"/>
      <c r="D343" s="5"/>
      <c r="E343" s="5"/>
      <c r="F343" s="5"/>
      <c r="G343" s="5"/>
      <c r="H343" s="5"/>
    </row>
    <row r="344" spans="2:8" x14ac:dyDescent="0.25">
      <c r="B344" s="34"/>
      <c r="C344" s="5"/>
      <c r="D344" s="5"/>
      <c r="E344" s="5"/>
      <c r="F344" s="5"/>
      <c r="G344" s="5"/>
      <c r="H344" s="5"/>
    </row>
    <row r="345" spans="2:8" x14ac:dyDescent="0.25">
      <c r="B345" s="34"/>
      <c r="C345" s="5"/>
      <c r="D345" s="5"/>
      <c r="E345" s="5"/>
      <c r="F345" s="5"/>
      <c r="G345" s="5"/>
      <c r="H345" s="5"/>
    </row>
    <row r="346" spans="2:8" x14ac:dyDescent="0.25">
      <c r="B346" s="34"/>
      <c r="C346" s="5"/>
      <c r="D346" s="5"/>
      <c r="E346" s="5"/>
      <c r="F346" s="5"/>
      <c r="G346" s="5"/>
      <c r="H346" s="5"/>
    </row>
    <row r="347" spans="2:8" x14ac:dyDescent="0.25">
      <c r="B347" s="34"/>
      <c r="C347" s="5"/>
      <c r="D347" s="5"/>
      <c r="E347" s="5"/>
      <c r="F347" s="5"/>
      <c r="G347" s="5"/>
      <c r="H347" s="5"/>
    </row>
    <row r="348" spans="2:8" x14ac:dyDescent="0.25">
      <c r="B348" s="34"/>
      <c r="C348" s="5"/>
      <c r="D348" s="5"/>
      <c r="E348" s="5"/>
      <c r="F348" s="5"/>
      <c r="G348" s="5"/>
      <c r="H348" s="5"/>
    </row>
    <row r="349" spans="2:8" x14ac:dyDescent="0.25">
      <c r="B349" s="34"/>
      <c r="C349" s="5"/>
      <c r="D349" s="5"/>
      <c r="E349" s="5"/>
      <c r="F349" s="5"/>
      <c r="G349" s="5"/>
      <c r="H349" s="5"/>
    </row>
    <row r="350" spans="2:8" x14ac:dyDescent="0.25">
      <c r="B350" s="34"/>
      <c r="C350" s="5"/>
      <c r="D350" s="5"/>
      <c r="E350" s="5"/>
      <c r="F350" s="5"/>
      <c r="G350" s="5"/>
      <c r="H350" s="5"/>
    </row>
    <row r="351" spans="2:8" x14ac:dyDescent="0.25">
      <c r="B351" s="34"/>
      <c r="C351" s="5"/>
      <c r="D351" s="5"/>
      <c r="E351" s="5"/>
      <c r="F351" s="5"/>
      <c r="G351" s="5"/>
      <c r="H351" s="5"/>
    </row>
    <row r="352" spans="2:8" x14ac:dyDescent="0.25">
      <c r="B352" s="34"/>
      <c r="C352" s="5"/>
      <c r="D352" s="5"/>
      <c r="E352" s="5"/>
      <c r="F352" s="5"/>
      <c r="G352" s="5"/>
      <c r="H352" s="5"/>
    </row>
    <row r="353" spans="2:8" x14ac:dyDescent="0.25">
      <c r="B353" s="34"/>
      <c r="C353" s="5"/>
      <c r="D353" s="5"/>
      <c r="E353" s="5"/>
      <c r="F353" s="5"/>
      <c r="G353" s="5"/>
      <c r="H353" s="5"/>
    </row>
    <row r="354" spans="2:8" x14ac:dyDescent="0.25">
      <c r="B354" s="34"/>
      <c r="C354" s="5"/>
      <c r="D354" s="5"/>
      <c r="E354" s="5"/>
      <c r="F354" s="5"/>
      <c r="G354" s="5"/>
      <c r="H354" s="5"/>
    </row>
    <row r="355" spans="2:8" x14ac:dyDescent="0.25">
      <c r="B355" s="34"/>
      <c r="C355" s="5"/>
      <c r="D355" s="5"/>
      <c r="E355" s="5"/>
      <c r="F355" s="5"/>
      <c r="G355" s="5"/>
      <c r="H355" s="5"/>
    </row>
    <row r="356" spans="2:8" x14ac:dyDescent="0.25">
      <c r="B356" s="34"/>
      <c r="C356" s="5"/>
      <c r="D356" s="5"/>
      <c r="E356" s="5"/>
      <c r="F356" s="5"/>
      <c r="G356" s="5"/>
      <c r="H356" s="5"/>
    </row>
    <row r="357" spans="2:8" x14ac:dyDescent="0.25">
      <c r="B357" s="34"/>
      <c r="C357" s="5"/>
      <c r="D357" s="5"/>
      <c r="E357" s="5"/>
      <c r="F357" s="5"/>
      <c r="G357" s="5"/>
      <c r="H357" s="5"/>
    </row>
    <row r="358" spans="2:8" x14ac:dyDescent="0.25">
      <c r="B358" s="34"/>
      <c r="C358" s="5"/>
      <c r="D358" s="5"/>
      <c r="E358" s="5"/>
      <c r="F358" s="5"/>
      <c r="G358" s="5"/>
      <c r="H358" s="5"/>
    </row>
    <row r="359" spans="2:8" x14ac:dyDescent="0.25">
      <c r="B359" s="34"/>
      <c r="C359" s="5"/>
      <c r="D359" s="5"/>
      <c r="E359" s="5"/>
      <c r="F359" s="5"/>
      <c r="G359" s="5"/>
      <c r="H359" s="5"/>
    </row>
    <row r="360" spans="2:8" x14ac:dyDescent="0.25">
      <c r="B360" s="34"/>
      <c r="C360" s="5"/>
      <c r="D360" s="5"/>
      <c r="E360" s="5"/>
      <c r="F360" s="5"/>
      <c r="G360" s="5"/>
      <c r="H360" s="5"/>
    </row>
    <row r="361" spans="2:8" x14ac:dyDescent="0.25">
      <c r="B361" s="34"/>
      <c r="C361" s="5"/>
      <c r="D361" s="5"/>
      <c r="E361" s="5"/>
      <c r="F361" s="5"/>
      <c r="G361" s="5"/>
      <c r="H361" s="5"/>
    </row>
    <row r="362" spans="2:8" x14ac:dyDescent="0.25">
      <c r="B362" s="34"/>
      <c r="C362" s="5"/>
      <c r="D362" s="5"/>
      <c r="E362" s="5"/>
      <c r="F362" s="5"/>
      <c r="G362" s="5"/>
      <c r="H362" s="5"/>
    </row>
    <row r="363" spans="2:8" x14ac:dyDescent="0.25">
      <c r="B363" s="34"/>
      <c r="C363" s="5"/>
      <c r="D363" s="5"/>
      <c r="E363" s="5"/>
      <c r="F363" s="5"/>
      <c r="G363" s="5"/>
      <c r="H363" s="5"/>
    </row>
    <row r="364" spans="2:8" x14ac:dyDescent="0.25">
      <c r="B364" s="34"/>
      <c r="C364" s="5"/>
      <c r="D364" s="5"/>
      <c r="E364" s="5"/>
      <c r="F364" s="5"/>
      <c r="G364" s="5"/>
      <c r="H364" s="5"/>
    </row>
    <row r="365" spans="2:8" x14ac:dyDescent="0.25">
      <c r="B365" s="34"/>
      <c r="C365" s="5"/>
      <c r="D365" s="5"/>
      <c r="E365" s="5"/>
      <c r="F365" s="5"/>
      <c r="G365" s="5"/>
      <c r="H365" s="5"/>
    </row>
    <row r="366" spans="2:8" x14ac:dyDescent="0.25">
      <c r="B366" s="34"/>
      <c r="C366" s="5"/>
      <c r="D366" s="5"/>
      <c r="E366" s="5"/>
      <c r="F366" s="5"/>
      <c r="G366" s="5"/>
      <c r="H366" s="5"/>
    </row>
    <row r="367" spans="2:8" x14ac:dyDescent="0.25">
      <c r="B367" s="34"/>
      <c r="C367" s="5"/>
      <c r="D367" s="5"/>
      <c r="E367" s="5"/>
      <c r="F367" s="5"/>
      <c r="G367" s="5"/>
      <c r="H367" s="5"/>
    </row>
    <row r="368" spans="2:8" x14ac:dyDescent="0.25">
      <c r="B368" s="34"/>
      <c r="C368" s="5"/>
      <c r="D368" s="5"/>
      <c r="E368" s="5"/>
      <c r="F368" s="5"/>
      <c r="G368" s="5"/>
      <c r="H368" s="5"/>
    </row>
    <row r="369" spans="2:8" x14ac:dyDescent="0.25">
      <c r="B369" s="34"/>
      <c r="C369" s="5"/>
      <c r="D369" s="5"/>
      <c r="E369" s="5"/>
      <c r="F369" s="5"/>
      <c r="G369" s="5"/>
      <c r="H369" s="5"/>
    </row>
    <row r="370" spans="2:8" x14ac:dyDescent="0.25">
      <c r="B370" s="34"/>
      <c r="C370" s="5"/>
      <c r="D370" s="5"/>
      <c r="E370" s="5"/>
      <c r="F370" s="5"/>
      <c r="G370" s="5"/>
      <c r="H370" s="5"/>
    </row>
    <row r="371" spans="2:8" x14ac:dyDescent="0.25">
      <c r="B371" s="34"/>
      <c r="C371" s="5"/>
      <c r="D371" s="5"/>
      <c r="E371" s="5"/>
      <c r="F371" s="5"/>
      <c r="G371" s="5"/>
      <c r="H371" s="5"/>
    </row>
    <row r="372" spans="2:8" x14ac:dyDescent="0.25">
      <c r="B372" s="34"/>
      <c r="C372" s="5"/>
      <c r="D372" s="5"/>
      <c r="E372" s="5"/>
      <c r="F372" s="5"/>
      <c r="G372" s="5"/>
      <c r="H372" s="5"/>
    </row>
    <row r="373" spans="2:8" x14ac:dyDescent="0.25">
      <c r="B373" s="34"/>
      <c r="C373" s="5"/>
      <c r="D373" s="5"/>
      <c r="E373" s="5"/>
      <c r="F373" s="5"/>
      <c r="G373" s="5"/>
      <c r="H373" s="5"/>
    </row>
    <row r="374" spans="2:8" x14ac:dyDescent="0.25">
      <c r="B374" s="34"/>
      <c r="C374" s="5"/>
      <c r="D374" s="5"/>
      <c r="E374" s="5"/>
      <c r="F374" s="5"/>
      <c r="G374" s="5"/>
      <c r="H374" s="5"/>
    </row>
    <row r="375" spans="2:8" x14ac:dyDescent="0.25">
      <c r="B375" s="34"/>
      <c r="C375" s="5"/>
      <c r="D375" s="5"/>
      <c r="E375" s="5"/>
      <c r="F375" s="5"/>
      <c r="G375" s="5"/>
      <c r="H375" s="5"/>
    </row>
    <row r="376" spans="2:8" x14ac:dyDescent="0.25">
      <c r="B376" s="34"/>
      <c r="C376" s="5"/>
      <c r="D376" s="5"/>
      <c r="E376" s="5"/>
      <c r="F376" s="5"/>
      <c r="G376" s="5"/>
      <c r="H376" s="5"/>
    </row>
    <row r="377" spans="2:8" x14ac:dyDescent="0.25">
      <c r="B377" s="34"/>
      <c r="C377" s="5"/>
      <c r="D377" s="5"/>
      <c r="E377" s="5"/>
      <c r="F377" s="5"/>
      <c r="G377" s="5"/>
      <c r="H377" s="5"/>
    </row>
    <row r="378" spans="2:8" x14ac:dyDescent="0.25">
      <c r="B378" s="34"/>
      <c r="C378" s="5"/>
      <c r="D378" s="5"/>
      <c r="E378" s="5"/>
      <c r="F378" s="5"/>
      <c r="G378" s="5"/>
      <c r="H378" s="5"/>
    </row>
    <row r="379" spans="2:8" x14ac:dyDescent="0.25">
      <c r="B379" s="34"/>
      <c r="C379" s="5"/>
      <c r="D379" s="5"/>
      <c r="E379" s="5"/>
      <c r="F379" s="5"/>
      <c r="G379" s="5"/>
      <c r="H379" s="5"/>
    </row>
    <row r="380" spans="2:8" x14ac:dyDescent="0.25">
      <c r="B380" s="34"/>
      <c r="C380" s="5"/>
      <c r="D380" s="5"/>
      <c r="E380" s="5"/>
      <c r="F380" s="5"/>
      <c r="G380" s="5"/>
      <c r="H380" s="5"/>
    </row>
    <row r="381" spans="2:8" x14ac:dyDescent="0.25">
      <c r="B381" s="34"/>
      <c r="C381" s="5"/>
      <c r="D381" s="5"/>
      <c r="E381" s="5"/>
      <c r="F381" s="5"/>
      <c r="G381" s="5"/>
      <c r="H381" s="5"/>
    </row>
    <row r="382" spans="2:8" x14ac:dyDescent="0.25">
      <c r="B382" s="34"/>
      <c r="C382" s="5"/>
      <c r="D382" s="5"/>
      <c r="E382" s="5"/>
      <c r="F382" s="5"/>
      <c r="G382" s="5"/>
      <c r="H382" s="5"/>
    </row>
    <row r="383" spans="2:8" x14ac:dyDescent="0.25">
      <c r="B383" s="34"/>
      <c r="C383" s="5"/>
      <c r="D383" s="5"/>
      <c r="E383" s="5"/>
      <c r="F383" s="5"/>
      <c r="G383" s="5"/>
      <c r="H383" s="5"/>
    </row>
    <row r="384" spans="2:8" x14ac:dyDescent="0.25">
      <c r="B384" s="34"/>
      <c r="C384" s="5"/>
      <c r="D384" s="5"/>
      <c r="E384" s="5"/>
      <c r="F384" s="5"/>
      <c r="G384" s="5"/>
      <c r="H384" s="5"/>
    </row>
    <row r="385" spans="2:8" x14ac:dyDescent="0.25">
      <c r="B385" s="34"/>
      <c r="C385" s="5"/>
      <c r="D385" s="5"/>
      <c r="E385" s="5"/>
      <c r="F385" s="5"/>
      <c r="G385" s="5"/>
      <c r="H385" s="5"/>
    </row>
    <row r="386" spans="2:8" x14ac:dyDescent="0.25">
      <c r="B386" s="34"/>
      <c r="C386" s="5"/>
      <c r="D386" s="5"/>
      <c r="E386" s="5"/>
      <c r="F386" s="5"/>
      <c r="G386" s="5"/>
      <c r="H386" s="5"/>
    </row>
    <row r="387" spans="2:8" x14ac:dyDescent="0.25">
      <c r="B387" s="34"/>
      <c r="C387" s="5"/>
      <c r="D387" s="5"/>
      <c r="E387" s="5"/>
      <c r="F387" s="5"/>
      <c r="G387" s="5"/>
      <c r="H387" s="5"/>
    </row>
    <row r="388" spans="2:8" x14ac:dyDescent="0.25">
      <c r="B388" s="34"/>
      <c r="C388" s="5"/>
      <c r="D388" s="5"/>
      <c r="E388" s="5"/>
      <c r="F388" s="5"/>
      <c r="G388" s="5"/>
      <c r="H388" s="5"/>
    </row>
    <row r="389" spans="2:8" x14ac:dyDescent="0.25">
      <c r="B389" s="34"/>
      <c r="C389" s="5"/>
      <c r="D389" s="5"/>
      <c r="E389" s="5"/>
      <c r="F389" s="5"/>
      <c r="G389" s="5"/>
      <c r="H389" s="5"/>
    </row>
    <row r="390" spans="2:8" x14ac:dyDescent="0.25">
      <c r="B390" s="34"/>
      <c r="C390" s="5"/>
      <c r="D390" s="5"/>
      <c r="E390" s="5"/>
      <c r="F390" s="5"/>
      <c r="G390" s="5"/>
      <c r="H390" s="5"/>
    </row>
    <row r="391" spans="2:8" x14ac:dyDescent="0.25">
      <c r="B391" s="34"/>
      <c r="C391" s="5"/>
      <c r="D391" s="5"/>
      <c r="E391" s="5"/>
      <c r="F391" s="5"/>
      <c r="G391" s="5"/>
      <c r="H391" s="5"/>
    </row>
    <row r="392" spans="2:8" x14ac:dyDescent="0.25">
      <c r="B392" s="34"/>
      <c r="C392" s="5"/>
      <c r="D392" s="5"/>
      <c r="E392" s="5"/>
      <c r="F392" s="5"/>
      <c r="G392" s="5"/>
      <c r="H392" s="5"/>
    </row>
    <row r="393" spans="2:8" x14ac:dyDescent="0.25">
      <c r="B393" s="34"/>
      <c r="C393" s="5"/>
      <c r="D393" s="5"/>
      <c r="E393" s="5"/>
      <c r="F393" s="5"/>
      <c r="G393" s="5"/>
      <c r="H393" s="5"/>
    </row>
    <row r="394" spans="2:8" x14ac:dyDescent="0.25">
      <c r="B394" s="34"/>
      <c r="C394" s="5"/>
      <c r="D394" s="5"/>
      <c r="E394" s="5"/>
      <c r="F394" s="5"/>
      <c r="G394" s="5"/>
      <c r="H394" s="5"/>
    </row>
    <row r="395" spans="2:8" x14ac:dyDescent="0.25">
      <c r="B395" s="34"/>
      <c r="C395" s="5"/>
      <c r="D395" s="5"/>
      <c r="E395" s="5"/>
      <c r="F395" s="5"/>
      <c r="G395" s="5"/>
      <c r="H395" s="5"/>
    </row>
    <row r="396" spans="2:8" x14ac:dyDescent="0.25">
      <c r="B396" s="34"/>
      <c r="C396" s="5"/>
      <c r="D396" s="5"/>
      <c r="E396" s="5"/>
      <c r="F396" s="5"/>
      <c r="G396" s="5"/>
      <c r="H396" s="5"/>
    </row>
    <row r="397" spans="2:8" x14ac:dyDescent="0.25">
      <c r="B397" s="34"/>
      <c r="C397" s="5"/>
      <c r="D397" s="5"/>
      <c r="E397" s="5"/>
      <c r="F397" s="5"/>
      <c r="G397" s="5"/>
      <c r="H397" s="5"/>
    </row>
  </sheetData>
  <mergeCells count="12">
    <mergeCell ref="B13:C13"/>
    <mergeCell ref="B2:H2"/>
    <mergeCell ref="B3:H3"/>
    <mergeCell ref="B4:H4"/>
    <mergeCell ref="C7:E7"/>
    <mergeCell ref="C11:E11"/>
    <mergeCell ref="E91:G91"/>
    <mergeCell ref="E92:G92"/>
    <mergeCell ref="E93:G93"/>
    <mergeCell ref="B55:C55"/>
    <mergeCell ref="B15:C15"/>
    <mergeCell ref="B54:C54"/>
  </mergeCells>
  <phoneticPr fontId="0" type="noConversion"/>
  <printOptions horizontalCentered="1"/>
  <pageMargins left="0" right="0" top="0.59055118110236227" bottom="0" header="0" footer="0"/>
  <pageSetup scale="72" fitToWidth="0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showGridLines="0" tabSelected="1" showOutlineSymbols="0" view="pageBreakPreview" topLeftCell="E2" zoomScaleSheetLayoutView="100" workbookViewId="0">
      <selection activeCell="I15" sqref="I15:Q15"/>
    </sheetView>
  </sheetViews>
  <sheetFormatPr baseColWidth="10" defaultColWidth="6.85546875" defaultRowHeight="14.25" x14ac:dyDescent="0.25"/>
  <cols>
    <col min="1" max="1" width="1.140625" style="5" customWidth="1"/>
    <col min="2" max="6" width="5.7109375" style="5" customWidth="1"/>
    <col min="7" max="7" width="52.85546875" style="5" customWidth="1"/>
    <col min="8" max="8" width="2.140625" style="5" customWidth="1"/>
    <col min="9" max="17" width="11.7109375" style="5" customWidth="1"/>
    <col min="18" max="18" width="1.140625" style="5" customWidth="1"/>
    <col min="19" max="16384" width="6.85546875" style="5"/>
  </cols>
  <sheetData>
    <row r="2" spans="1:17" ht="18" x14ac:dyDescent="0.25">
      <c r="B2" s="406" t="s">
        <v>58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18" x14ac:dyDescent="0.25">
      <c r="B3" s="406" t="s">
        <v>64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1:17" ht="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5" x14ac:dyDescent="0.25">
      <c r="B6" s="7" t="s">
        <v>32</v>
      </c>
      <c r="D6" s="419" t="s">
        <v>152</v>
      </c>
      <c r="E6" s="419"/>
      <c r="F6" s="419"/>
      <c r="G6" s="419"/>
      <c r="H6" s="13"/>
      <c r="I6" s="13"/>
      <c r="J6" s="13"/>
      <c r="K6" s="13"/>
      <c r="L6" s="13"/>
      <c r="M6" s="13"/>
      <c r="O6" s="7" t="s">
        <v>62</v>
      </c>
      <c r="Q6" s="46" t="s">
        <v>50</v>
      </c>
    </row>
    <row r="7" spans="1:17" ht="15" x14ac:dyDescent="0.25">
      <c r="B7" s="7"/>
      <c r="C7" s="7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7" ht="15" x14ac:dyDescent="0.25">
      <c r="B8" s="7" t="s">
        <v>33</v>
      </c>
      <c r="D8" s="44">
        <v>2014</v>
      </c>
      <c r="E8" s="13"/>
      <c r="F8" s="13"/>
      <c r="G8" s="13"/>
      <c r="H8" s="13"/>
      <c r="I8" s="13"/>
      <c r="J8" s="13"/>
      <c r="K8" s="13"/>
      <c r="L8" s="13"/>
      <c r="M8" s="13"/>
    </row>
    <row r="9" spans="1:17" ht="15" x14ac:dyDescent="0.25">
      <c r="B9" s="34"/>
      <c r="C9" s="34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7" ht="15" x14ac:dyDescent="0.25">
      <c r="B10" s="12" t="s">
        <v>61</v>
      </c>
      <c r="D10" s="419" t="s">
        <v>364</v>
      </c>
      <c r="E10" s="419"/>
      <c r="F10" s="419"/>
      <c r="G10" s="419"/>
    </row>
    <row r="11" spans="1:17" ht="15" x14ac:dyDescent="0.25">
      <c r="B11" s="12"/>
      <c r="D11" s="45"/>
      <c r="E11" s="45"/>
      <c r="F11" s="45"/>
      <c r="G11" s="45"/>
    </row>
    <row r="12" spans="1:17" ht="15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7" s="40" customFormat="1" ht="22.5" customHeight="1" thickBot="1" x14ac:dyDescent="0.3">
      <c r="B13" s="41" t="s">
        <v>13</v>
      </c>
      <c r="C13" s="41" t="s">
        <v>35</v>
      </c>
      <c r="D13" s="41" t="s">
        <v>14</v>
      </c>
      <c r="E13" s="42" t="s">
        <v>6</v>
      </c>
      <c r="F13" s="42" t="s">
        <v>7</v>
      </c>
      <c r="G13" s="41" t="s">
        <v>70</v>
      </c>
      <c r="H13" s="43"/>
      <c r="I13" s="420" t="s">
        <v>69</v>
      </c>
      <c r="J13" s="420"/>
      <c r="K13" s="420"/>
      <c r="L13" s="420"/>
      <c r="M13" s="420"/>
      <c r="N13" s="420"/>
      <c r="O13" s="420"/>
      <c r="P13" s="420"/>
      <c r="Q13" s="420"/>
    </row>
    <row r="14" spans="1:17" ht="4.5" customHeight="1" x14ac:dyDescent="0.25">
      <c r="B14" s="8"/>
      <c r="C14" s="8"/>
      <c r="D14" s="8"/>
      <c r="E14" s="26"/>
      <c r="F14" s="26"/>
      <c r="G14" s="8"/>
      <c r="H14" s="22"/>
      <c r="I14" s="26"/>
      <c r="J14" s="26"/>
      <c r="K14" s="26"/>
      <c r="L14" s="26"/>
      <c r="M14" s="26"/>
      <c r="N14" s="26"/>
      <c r="O14" s="26"/>
      <c r="P14" s="26"/>
      <c r="Q14" s="26"/>
    </row>
    <row r="15" spans="1:17" x14ac:dyDescent="0.25">
      <c r="A15" s="39"/>
      <c r="B15" s="39"/>
      <c r="C15" s="39"/>
      <c r="D15" s="39"/>
      <c r="G15" s="39"/>
      <c r="H15" s="39"/>
      <c r="I15" s="419"/>
      <c r="J15" s="419"/>
      <c r="K15" s="419"/>
      <c r="L15" s="419"/>
      <c r="M15" s="419"/>
      <c r="N15" s="419"/>
      <c r="O15" s="419"/>
      <c r="P15" s="419"/>
      <c r="Q15" s="419"/>
    </row>
    <row r="16" spans="1:17" x14ac:dyDescent="0.25">
      <c r="A16" s="39"/>
      <c r="B16" s="39"/>
      <c r="C16" s="39"/>
      <c r="D16" s="39"/>
      <c r="G16" s="39"/>
      <c r="H16" s="39"/>
      <c r="I16" s="419"/>
      <c r="J16" s="419"/>
      <c r="K16" s="419"/>
      <c r="L16" s="419"/>
      <c r="M16" s="419"/>
      <c r="N16" s="419"/>
      <c r="O16" s="419"/>
      <c r="P16" s="419"/>
      <c r="Q16" s="419"/>
    </row>
    <row r="17" spans="1:17" x14ac:dyDescent="0.25">
      <c r="A17" s="39"/>
      <c r="B17" s="39"/>
      <c r="C17" s="39"/>
      <c r="D17" s="39"/>
      <c r="G17" s="39"/>
      <c r="H17" s="39"/>
      <c r="I17" s="419"/>
      <c r="J17" s="419"/>
      <c r="K17" s="419"/>
      <c r="L17" s="419"/>
      <c r="M17" s="419"/>
      <c r="N17" s="419"/>
      <c r="O17" s="419"/>
      <c r="P17" s="419"/>
      <c r="Q17" s="419"/>
    </row>
    <row r="18" spans="1:17" x14ac:dyDescent="0.25">
      <c r="A18" s="39"/>
      <c r="B18" s="39"/>
      <c r="C18" s="39"/>
      <c r="D18" s="39"/>
      <c r="G18" s="39"/>
      <c r="H18" s="39"/>
      <c r="I18" s="419"/>
      <c r="J18" s="419"/>
      <c r="K18" s="419"/>
      <c r="L18" s="419"/>
      <c r="M18" s="419"/>
      <c r="N18" s="419"/>
      <c r="O18" s="419"/>
      <c r="P18" s="419"/>
      <c r="Q18" s="419"/>
    </row>
    <row r="19" spans="1:17" x14ac:dyDescent="0.25">
      <c r="A19" s="39"/>
      <c r="B19" s="39"/>
      <c r="C19" s="39"/>
      <c r="D19" s="39"/>
      <c r="G19" s="39"/>
      <c r="H19" s="39"/>
      <c r="I19" s="419"/>
      <c r="J19" s="419"/>
      <c r="K19" s="419"/>
      <c r="L19" s="419"/>
      <c r="M19" s="419"/>
      <c r="N19" s="419"/>
      <c r="O19" s="419"/>
      <c r="P19" s="419"/>
      <c r="Q19" s="419"/>
    </row>
    <row r="20" spans="1:17" x14ac:dyDescent="0.25">
      <c r="A20" s="39"/>
      <c r="B20" s="39"/>
      <c r="C20" s="39"/>
      <c r="D20" s="39"/>
      <c r="G20" s="39"/>
      <c r="H20" s="39"/>
      <c r="I20" s="419"/>
      <c r="J20" s="419"/>
      <c r="K20" s="419"/>
      <c r="L20" s="419"/>
      <c r="M20" s="419"/>
      <c r="N20" s="419"/>
      <c r="O20" s="419"/>
      <c r="P20" s="419"/>
      <c r="Q20" s="419"/>
    </row>
    <row r="24" spans="1:17" x14ac:dyDescent="0.25">
      <c r="J24" s="22"/>
      <c r="K24" s="22"/>
      <c r="L24" s="22"/>
      <c r="M24" s="22"/>
      <c r="N24" s="407" t="s">
        <v>38</v>
      </c>
      <c r="O24" s="407"/>
      <c r="P24" s="407"/>
    </row>
    <row r="25" spans="1:17" x14ac:dyDescent="0.25">
      <c r="J25" s="22"/>
      <c r="K25" s="22"/>
      <c r="L25" s="22"/>
      <c r="M25" s="22"/>
      <c r="N25" s="407" t="s">
        <v>39</v>
      </c>
      <c r="O25" s="407"/>
      <c r="P25" s="407"/>
    </row>
    <row r="26" spans="1:17" x14ac:dyDescent="0.25">
      <c r="J26" s="22"/>
      <c r="K26" s="22"/>
      <c r="L26" s="22"/>
      <c r="M26" s="22"/>
      <c r="N26" s="407" t="s">
        <v>49</v>
      </c>
      <c r="O26" s="407"/>
      <c r="P26" s="407"/>
    </row>
  </sheetData>
  <mergeCells count="14">
    <mergeCell ref="I20:Q20"/>
    <mergeCell ref="N24:P24"/>
    <mergeCell ref="N25:P25"/>
    <mergeCell ref="N26:P26"/>
    <mergeCell ref="I15:Q15"/>
    <mergeCell ref="I16:Q16"/>
    <mergeCell ref="I17:Q17"/>
    <mergeCell ref="I18:Q18"/>
    <mergeCell ref="I19:Q19"/>
    <mergeCell ref="D6:G6"/>
    <mergeCell ref="D10:G10"/>
    <mergeCell ref="B2:Q2"/>
    <mergeCell ref="B3:Q3"/>
    <mergeCell ref="I13:Q13"/>
  </mergeCells>
  <phoneticPr fontId="0" type="noConversion"/>
  <pageMargins left="0.25" right="0.25" top="0.25" bottom="0.25" header="0" footer="0"/>
  <pageSetup scale="6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Ejecución Financiera</vt:lpstr>
      <vt:lpstr>Ejecución Física</vt:lpstr>
      <vt:lpstr>Comp. Ejec. Física-Financiera</vt:lpstr>
      <vt:lpstr>Ejecución Recursos</vt:lpstr>
      <vt:lpstr>Resultado Económico</vt:lpstr>
      <vt:lpstr>Variaciones</vt:lpstr>
      <vt:lpstr>Hoja1</vt:lpstr>
      <vt:lpstr>'Ejecución Financiera'!Área_de_impresión</vt:lpstr>
      <vt:lpstr>'Ejecución Física'!Área_de_impresión</vt:lpstr>
      <vt:lpstr>'Ejecución Recursos'!Área_de_impresión</vt:lpstr>
      <vt:lpstr>'Resultado Económico'!Área_de_impresión</vt:lpstr>
      <vt:lpstr>Variaciones!Área_de_impresión</vt:lpstr>
      <vt:lpstr>'Resultado Económico'!Títulos_a_imprimir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DTP1 Capacitacion</dc:creator>
  <cp:lastModifiedBy>Myriam Adelaida Galvez García</cp:lastModifiedBy>
  <cp:lastPrinted>2014-09-09T17:48:23Z</cp:lastPrinted>
  <dcterms:created xsi:type="dcterms:W3CDTF">2014-02-26T15:25:54Z</dcterms:created>
  <dcterms:modified xsi:type="dcterms:W3CDTF">2014-09-23T19:52:15Z</dcterms:modified>
</cp:coreProperties>
</file>