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415" yWindow="0" windowWidth="12480" windowHeight="10020"/>
  </bookViews>
  <sheets>
    <sheet name="Enfoque de Género" sheetId="1" r:id="rId1"/>
  </sheets>
  <definedNames>
    <definedName name="_xlnm.Print_Area" localSheetId="0">'Enfoque de Género'!$A$1:$R$116</definedName>
    <definedName name="_xlnm.Print_Titles" localSheetId="0">'Enfoque de Género'!$1:$3</definedName>
  </definedNames>
  <calcPr calcId="162913"/>
</workbook>
</file>

<file path=xl/calcChain.xml><?xml version="1.0" encoding="utf-8"?>
<calcChain xmlns="http://schemas.openxmlformats.org/spreadsheetml/2006/main">
  <c r="Q108" i="1" l="1"/>
  <c r="L100" i="1" l="1"/>
  <c r="I108" i="1"/>
  <c r="D108" i="1"/>
  <c r="I107" i="1"/>
  <c r="O107" i="1" s="1"/>
  <c r="Q107" i="1" s="1"/>
  <c r="D107" i="1"/>
  <c r="I106" i="1" l="1"/>
  <c r="D106" i="1"/>
  <c r="O83" i="1"/>
  <c r="P83" i="1"/>
  <c r="Q83" i="1"/>
  <c r="O84" i="1"/>
  <c r="P84" i="1"/>
  <c r="Q84" i="1"/>
  <c r="O85" i="1"/>
  <c r="P85" i="1"/>
  <c r="Q85" i="1"/>
  <c r="O86" i="1"/>
  <c r="P86" i="1"/>
  <c r="Q86" i="1"/>
  <c r="O87" i="1"/>
  <c r="P87" i="1"/>
  <c r="Q87" i="1"/>
  <c r="O88" i="1"/>
  <c r="P88" i="1"/>
  <c r="Q88" i="1"/>
  <c r="O89" i="1"/>
  <c r="P89" i="1"/>
  <c r="Q89" i="1"/>
  <c r="O90" i="1"/>
  <c r="P90" i="1"/>
  <c r="Q90" i="1"/>
  <c r="O91" i="1"/>
  <c r="P91" i="1"/>
  <c r="Q91" i="1"/>
  <c r="O92" i="1"/>
  <c r="P92" i="1"/>
  <c r="Q92" i="1"/>
  <c r="O93" i="1"/>
  <c r="P93" i="1"/>
  <c r="Q93" i="1"/>
  <c r="O94" i="1"/>
  <c r="P94" i="1"/>
  <c r="Q94" i="1"/>
  <c r="O95" i="1"/>
  <c r="P95" i="1"/>
  <c r="Q95" i="1"/>
  <c r="O96" i="1"/>
  <c r="P96" i="1"/>
  <c r="Q96" i="1"/>
  <c r="O97" i="1"/>
  <c r="P97" i="1"/>
  <c r="Q97" i="1"/>
  <c r="O98" i="1"/>
  <c r="P98" i="1"/>
  <c r="Q98" i="1"/>
  <c r="Q82" i="1"/>
  <c r="P82" i="1"/>
  <c r="O82" i="1"/>
  <c r="M99" i="1"/>
  <c r="N99" i="1"/>
  <c r="L99" i="1"/>
  <c r="M43" i="1"/>
  <c r="N43" i="1"/>
  <c r="M81" i="1"/>
  <c r="N81" i="1"/>
  <c r="O73" i="1"/>
  <c r="P73" i="1"/>
  <c r="Q73" i="1"/>
  <c r="O74" i="1"/>
  <c r="P74" i="1"/>
  <c r="Q74" i="1"/>
  <c r="O75" i="1"/>
  <c r="P75" i="1"/>
  <c r="Q75" i="1"/>
  <c r="O76" i="1"/>
  <c r="P76" i="1"/>
  <c r="Q76" i="1"/>
  <c r="O77" i="1"/>
  <c r="P77" i="1"/>
  <c r="Q77" i="1"/>
  <c r="O78" i="1"/>
  <c r="P78" i="1"/>
  <c r="Q78" i="1"/>
  <c r="O79" i="1"/>
  <c r="P79" i="1"/>
  <c r="Q79" i="1"/>
  <c r="O80" i="1"/>
  <c r="P80" i="1"/>
  <c r="Q80" i="1"/>
  <c r="O58" i="1"/>
  <c r="P58" i="1"/>
  <c r="Q58" i="1"/>
  <c r="O59" i="1"/>
  <c r="P59" i="1"/>
  <c r="Q59" i="1"/>
  <c r="O60" i="1"/>
  <c r="P60" i="1"/>
  <c r="Q60" i="1"/>
  <c r="O61" i="1"/>
  <c r="P61" i="1"/>
  <c r="Q61" i="1"/>
  <c r="O62" i="1"/>
  <c r="P62" i="1"/>
  <c r="Q62" i="1"/>
  <c r="O63" i="1"/>
  <c r="P63" i="1"/>
  <c r="Q63" i="1"/>
  <c r="O64" i="1"/>
  <c r="P64" i="1"/>
  <c r="Q64" i="1"/>
  <c r="O65" i="1"/>
  <c r="P65" i="1"/>
  <c r="Q65" i="1"/>
  <c r="O66" i="1"/>
  <c r="P66" i="1"/>
  <c r="Q66" i="1"/>
  <c r="O67" i="1"/>
  <c r="P67" i="1"/>
  <c r="Q67" i="1"/>
  <c r="O68" i="1"/>
  <c r="P68" i="1"/>
  <c r="Q68" i="1"/>
  <c r="O69" i="1"/>
  <c r="P69" i="1"/>
  <c r="Q69" i="1"/>
  <c r="O70" i="1"/>
  <c r="P70" i="1"/>
  <c r="Q70" i="1"/>
  <c r="O71" i="1"/>
  <c r="P71" i="1"/>
  <c r="Q71" i="1"/>
  <c r="O72" i="1"/>
  <c r="P72" i="1"/>
  <c r="Q72" i="1"/>
  <c r="O45" i="1"/>
  <c r="P45" i="1"/>
  <c r="Q45" i="1"/>
  <c r="O46" i="1"/>
  <c r="P46" i="1"/>
  <c r="Q46" i="1"/>
  <c r="O47" i="1"/>
  <c r="P47" i="1"/>
  <c r="Q47" i="1"/>
  <c r="O48" i="1"/>
  <c r="P48" i="1"/>
  <c r="Q48" i="1"/>
  <c r="O49" i="1"/>
  <c r="P49" i="1"/>
  <c r="Q49" i="1"/>
  <c r="O50" i="1"/>
  <c r="P50" i="1"/>
  <c r="Q50" i="1"/>
  <c r="O51" i="1"/>
  <c r="P51" i="1"/>
  <c r="Q51" i="1"/>
  <c r="O52" i="1"/>
  <c r="P52" i="1"/>
  <c r="Q52" i="1"/>
  <c r="O53" i="1"/>
  <c r="P53" i="1"/>
  <c r="Q53" i="1"/>
  <c r="O54" i="1"/>
  <c r="P54" i="1"/>
  <c r="Q54" i="1"/>
  <c r="O55" i="1"/>
  <c r="P55" i="1"/>
  <c r="Q55" i="1"/>
  <c r="O56" i="1"/>
  <c r="P56" i="1"/>
  <c r="Q56" i="1"/>
  <c r="O57" i="1"/>
  <c r="P57" i="1"/>
  <c r="Q57" i="1"/>
  <c r="Q44" i="1"/>
  <c r="P44" i="1"/>
  <c r="O44" i="1"/>
  <c r="L81" i="1"/>
  <c r="L43"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Q12" i="1"/>
  <c r="P12" i="1"/>
  <c r="O12" i="1"/>
  <c r="N100" i="1" l="1"/>
  <c r="M100" i="1"/>
  <c r="P99" i="1"/>
  <c r="Q43" i="1"/>
  <c r="O43" i="1"/>
  <c r="Q99" i="1"/>
  <c r="Q81" i="1"/>
  <c r="P43" i="1"/>
  <c r="P81" i="1"/>
  <c r="O81" i="1"/>
  <c r="O99" i="1"/>
  <c r="Q100" i="1" l="1"/>
  <c r="P100" i="1"/>
  <c r="O100" i="1"/>
</calcChain>
</file>

<file path=xl/sharedStrings.xml><?xml version="1.0" encoding="utf-8"?>
<sst xmlns="http://schemas.openxmlformats.org/spreadsheetml/2006/main" count="753" uniqueCount="72">
  <si>
    <t>Plantilla de Clasificador Temático 1</t>
  </si>
  <si>
    <t>Enfoque de Género</t>
  </si>
  <si>
    <r>
      <t>(A)</t>
    </r>
    <r>
      <rPr>
        <b/>
        <sz val="11"/>
        <color indexed="8"/>
        <rFont val="Arial"/>
        <family val="2"/>
      </rPr>
      <t xml:space="preserve"> Entidad</t>
    </r>
  </si>
  <si>
    <t>MUNICIPALIDAD DE MIXCO</t>
  </si>
  <si>
    <r>
      <t>(B)</t>
    </r>
    <r>
      <rPr>
        <b/>
        <sz val="11"/>
        <color indexed="8"/>
        <rFont val="Arial"/>
        <family val="2"/>
      </rPr>
      <t xml:space="preserve"> Fecha</t>
    </r>
  </si>
  <si>
    <t>Sección 1 - Estructura Presupuestaria</t>
  </si>
  <si>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</si>
  <si>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</si>
  <si>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rPr>
        <b/>
        <sz val="9"/>
        <color indexed="40"/>
        <rFont val="Arial"/>
        <family val="2"/>
      </rPr>
      <t>(E)</t>
    </r>
    <r>
      <rPr>
        <b/>
        <sz val="9"/>
        <color indexed="8"/>
        <rFont val="Arial"/>
        <family val="2"/>
      </rPr>
      <t xml:space="preserve">
Nivel Asociado del Clasificador</t>
    </r>
  </si>
  <si>
    <r>
      <t xml:space="preserve">(F) </t>
    </r>
    <r>
      <rPr>
        <b/>
        <sz val="11"/>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</si>
  <si>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</si>
  <si>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t>ENTIDAD</t>
  </si>
  <si>
    <t>PG</t>
  </si>
  <si>
    <t>SPG</t>
  </si>
  <si>
    <t>PY</t>
  </si>
  <si>
    <t>ACT</t>
  </si>
  <si>
    <t>OB</t>
  </si>
  <si>
    <t>UBG</t>
  </si>
  <si>
    <t>Nivel 1</t>
  </si>
  <si>
    <t>Nivel 2</t>
  </si>
  <si>
    <t>Nivel 3</t>
  </si>
  <si>
    <r>
      <t xml:space="preserve">(E1) </t>
    </r>
    <r>
      <rPr>
        <b/>
        <sz val="11"/>
        <color indexed="8"/>
        <rFont val="Arial"/>
        <family val="2"/>
      </rPr>
      <t xml:space="preserve">
Aprobado</t>
    </r>
  </si>
  <si>
    <r>
      <t>(E2)</t>
    </r>
    <r>
      <rPr>
        <b/>
        <sz val="11"/>
        <color indexed="8"/>
        <rFont val="Arial"/>
        <family val="2"/>
      </rPr>
      <t xml:space="preserve">
Vigente</t>
    </r>
  </si>
  <si>
    <r>
      <t>(E3)</t>
    </r>
    <r>
      <rPr>
        <b/>
        <sz val="11"/>
        <color indexed="8"/>
        <rFont val="Arial"/>
        <family val="2"/>
      </rPr>
      <t xml:space="preserve">
Ejecutado</t>
    </r>
  </si>
  <si>
    <r>
      <t>(F1)</t>
    </r>
    <r>
      <rPr>
        <b/>
        <sz val="11"/>
        <color indexed="8"/>
        <rFont val="Arial"/>
        <family val="2"/>
      </rPr>
      <t xml:space="preserve">
Programada
Inicial</t>
    </r>
  </si>
  <si>
    <r>
      <t>(F2)</t>
    </r>
    <r>
      <rPr>
        <b/>
        <sz val="11"/>
        <color indexed="10"/>
        <rFont val="Arial"/>
        <family val="2"/>
      </rPr>
      <t xml:space="preserve">
</t>
    </r>
    <r>
      <rPr>
        <b/>
        <sz val="11"/>
        <color indexed="8"/>
        <rFont val="Arial"/>
        <family val="2"/>
      </rPr>
      <t>Vigente
Anual</t>
    </r>
  </si>
  <si>
    <r>
      <t>(F3)</t>
    </r>
    <r>
      <rPr>
        <b/>
        <sz val="11"/>
        <color indexed="8"/>
        <rFont val="Arial"/>
        <family val="2"/>
      </rPr>
      <t xml:space="preserve">
Ejecutada
Acumulada</t>
    </r>
  </si>
  <si>
    <r>
      <t>(F4)</t>
    </r>
    <r>
      <rPr>
        <b/>
        <sz val="9"/>
        <color indexed="8"/>
        <rFont val="Arial"/>
        <family val="2"/>
      </rPr>
      <t xml:space="preserve">
Nombre del Producto</t>
    </r>
  </si>
  <si>
    <t>00</t>
  </si>
  <si>
    <t>000</t>
  </si>
  <si>
    <t>002</t>
  </si>
  <si>
    <t>0108</t>
  </si>
  <si>
    <t>8</t>
  </si>
  <si>
    <t>2</t>
  </si>
  <si>
    <t>4</t>
  </si>
  <si>
    <t>Total Desarrollo social de la mujer en todos sus ámbitos (DMM)</t>
  </si>
  <si>
    <t>001</t>
  </si>
  <si>
    <t xml:space="preserve">Total Promoviendo la salud del mixqueño </t>
  </si>
  <si>
    <t>24</t>
  </si>
  <si>
    <t>.24</t>
  </si>
  <si>
    <t xml:space="preserve">Total Gestión Integral de apoyo educativo SOSEA </t>
  </si>
  <si>
    <t>TOTAL GENERAL</t>
  </si>
  <si>
    <t>Sección 2 - Características de la Población Beneficiada</t>
  </si>
  <si>
    <t>Población Beneficiada</t>
  </si>
  <si>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</si>
  <si>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</si>
  <si>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</si>
  <si>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11"/>
        <color indexed="8"/>
        <rFont val="Arial"/>
        <family val="2"/>
      </rPr>
      <t xml:space="preserve">
Grupo Étnico</t>
    </r>
  </si>
  <si>
    <t>Mujeres</t>
  </si>
  <si>
    <t>Hombres</t>
  </si>
  <si>
    <t>Total</t>
  </si>
  <si>
    <t>0 hasta Menores de 13 años
(Niñez)</t>
  </si>
  <si>
    <t>13 hasta 30 años
(Juventud)</t>
  </si>
  <si>
    <t>Mayores de 30 hasta 60 años
(Adultos)</t>
  </si>
  <si>
    <t>Mayores de 60 años
(Tercera Edad)</t>
  </si>
  <si>
    <t>Maya</t>
  </si>
  <si>
    <t>Xinca</t>
  </si>
  <si>
    <t>Garífuna</t>
  </si>
  <si>
    <t>Mestizo</t>
  </si>
  <si>
    <t>Otro</t>
  </si>
  <si>
    <t>Sección 3 - Información General</t>
  </si>
  <si>
    <r>
      <t>(K)</t>
    </r>
    <r>
      <rPr>
        <b/>
        <sz val="9"/>
        <color indexed="8"/>
        <rFont val="Arial"/>
        <family val="2"/>
      </rPr>
      <t xml:space="preserve"> Resultados alcanzados</t>
    </r>
  </si>
  <si>
    <r>
      <t>(L)</t>
    </r>
    <r>
      <rPr>
        <b/>
        <sz val="9"/>
        <color indexed="8"/>
        <rFont val="Arial"/>
        <family val="2"/>
      </rPr>
      <t xml:space="preserve"> Obstáculos encontrados</t>
    </r>
  </si>
  <si>
    <t>01  DE ENERO AL 30 DE ABRIL DE 2019</t>
  </si>
  <si>
    <t>DESARROLLO SOCIAL DE LA MUJER EN TODOS SUS ÁMBITOS (DMM)</t>
  </si>
  <si>
    <t>GESTIÓN INTEGRAL DE APOYO EDUCATIVO Y SOCIAL (SOSEA)</t>
  </si>
  <si>
    <t>PROMOVIENDO LA SALUD DEL MIXQUEÑO</t>
  </si>
  <si>
    <t>1-31</t>
  </si>
  <si>
    <t>32-68</t>
  </si>
  <si>
    <t>69-85</t>
  </si>
  <si>
    <t>-</t>
  </si>
  <si>
    <t xml:space="preserve">Se  desarrollaron  actividades  de Capacitacion  a  Grupos  de  Mujeres  e  inclusión  de   hombres  para   ampliar  conomientos   y  formación  en   disciplinas  en áreas  de    bisutería,  manualidades, bellaza, inglés, cocina,  repostería, computación  y  gimnasia,  las  cuales  se  imparten  en las  once  zonas  del  Municipio, con ello se   busca   la   inclusión  tanto de   hombres   como de  mujeres   en  areas  productivas.  Desarrolo  de  charlas  de  sensibilización en  temas de prevención de Violencia  contra la Mujer y  Violencia  Intrafamiliar  con diferentes grupos de mujeres, ademas se desarrollo el proyecto Cartas de Mujeres, el cual se llevo a cabo en diferentes zonas del Municipio. Se trabajó el tema "violencia en el noviazgo" en institutos de educación pública y privada  nivel básico y diversificado. 
Fortalecimiento a la formación educativa de la población mixqueña a través de programas sociales que beneficiaron al vecino iniciando procesos de integración comunitaria, a través de la valoración y pro fundación de la dimensión educativa de niños (as) jóvenes y mujeres de la Ciudad de Mixco, como también actividades en conjunto en donde se pueda tener una participación familiar a través de los programas sociales.
• La atención médica fue un éxito, ya que se recibieron donaciones de medicamentos de distintas entidades que ayudaron a subsanar necesidades de vecinos.
• La clínica odontológica ha dado buena atención al vecino brindándole un servicio completo y profesional.
• Se atendió una gran cantidad de vecinos en el hospital Oftalmológico, los meses Enero a Abril. 
• Se respondió a las necesidades de los ciudadanos Mixqueños mediante un eficaz y humanitario servicio con el compromiso de la prevención, combate y extinción de incendios, así mismo a las emergencias suscitadas diariamente.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</si>
</sst>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4" formatCode="_-&quot;Q&quot;* #,##0.00_-;\-&quot;Q&quot;* #,##0.00_-;_-&quot;Q&quot;* &quot;-&quot;??_-;_-@_-"/>
    <numFmt numFmtId="164" formatCode="&quot;Q&quot;#,##0.00"/>
  </numFmts>
  <fonts count="26" x14ac:knownFonts="1">
    <font>
      <sz val="11"/>
      <color theme="1"/>
      <name val="Calibri"/>
      <family val="2"/>
      <scheme val="minor"/>
    </font>
    <font>
      <b/>
      <sz val="11"/>
      <color indexed="8"/>
      <name val="Arial"/>
      <family val="2"/>
    </font>
    <font>
      <sz val="11"/>
      <color indexed="8"/>
      <name val="Arial"/>
      <family val="2"/>
    </font>
    <font>
      <b/>
      <sz val="11"/>
      <color indexed="48"/>
      <name val="Arial"/>
      <family val="2"/>
    </font>
    <font>
      <b/>
      <sz val="9"/>
      <color indexed="8"/>
      <name val="Arial"/>
      <family val="2"/>
    </font>
    <font>
      <b/>
      <sz val="9"/>
      <color indexed="48"/>
      <name val="Arial"/>
      <family val="2"/>
    </font>
    <font>
      <b/>
      <sz val="9"/>
      <color indexed="10"/>
      <name val="Arial"/>
      <family val="2"/>
    </font>
    <font>
      <b/>
      <sz val="9"/>
      <color indexed="40"/>
      <name val="Arial"/>
      <family val="2"/>
    </font>
    <font>
      <b/>
      <sz val="9"/>
      <color indexed="8"/>
      <name val="Arial Narrow"/>
      <family val="2"/>
    </font>
    <font>
      <b/>
      <sz val="11"/>
      <color indexed="10"/>
      <name val="Arial"/>
      <family val="2"/>
    </font>
    <font>
      <sz val="9"/>
      <color indexed="8"/>
      <name val="Arial"/>
      <family val="2"/>
    </font>
    <font>
      <b/>
      <sz val="12"/>
      <color indexed="8"/>
      <name val="Arial"/>
      <family val="2"/>
    </font>
    <font>
      <sz val="12"/>
      <color theme="1"/>
      <name val="Calibri"/>
      <family val="2"/>
      <scheme val="minor"/>
    </font>
    <font>
      <sz val="10"/>
      <color indexed="8"/>
      <name val="ARIAL"/>
      <charset val="1"/>
    </font>
    <font>
      <sz val="12"/>
      <color indexed="8"/>
      <name val="Arial"/>
      <family val="2"/>
    </font>
    <font>
      <sz val="16"/>
      <color theme="1"/>
      <name val="Calibri"/>
      <family val="2"/>
      <scheme val="minor"/>
    </font>
    <font>
      <sz val="16"/>
      <color indexed="8"/>
      <name val="Arial"/>
      <family val="2"/>
    </font>
    <font>
      <b/>
      <sz val="9"/>
      <color indexed="62"/>
      <name val="Arial"/>
      <family val="2"/>
    </font>
    <font>
      <sz val="11"/>
      <name val="Arial"/>
      <family val="2"/>
    </font>
    <font>
      <b/>
      <sz val="11"/>
      <name val="Arial"/>
      <family val="2"/>
    </font>
    <font>
      <sz val="14"/>
      <color indexed="8"/>
      <name val="Arial"/>
      <family val="2"/>
    </font>
    <font>
      <sz val="18"/>
      <color theme="1"/>
      <name val="Calibri"/>
      <family val="2"/>
      <scheme val="minor"/>
    </font>
    <font>
      <sz val="24"/>
      <color theme="1"/>
      <name val="Calibri"/>
      <family val="2"/>
      <scheme val="minor"/>
    </font>
    <font>
      <b/>
      <sz val="18"/>
      <color indexed="8"/>
      <name val="Arial"/>
      <family val="2"/>
    </font>
    <font>
      <sz val="16"/>
      <name val="Arial"/>
      <family val="2"/>
    </font>
    <font>
      <sz val="16"/>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rgb="FFFF0000"/>
        <bgColor indexed="64"/>
      </patternFill>
    </fill>
    <fill>
      <patternFill patternType="solid">
        <fgColor rgb="FFFFFFCC"/>
        <bgColor indexed="64"/>
      </patternFill>
    </fill>
    <fill>
      <patternFill patternType="solid">
        <fgColor rgb="FFCCFFFF"/>
        <bgColor indexed="64"/>
      </patternFill>
    </fill>
    <fill>
      <patternFill patternType="solid">
        <fgColor rgb="FFFFE7FF"/>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alignment vertical="top"/>
    </xf>
  </cellStyleXfs>
  <cellXfs count="145">
    <xf numFmtId="0" fontId="0" fillId="0" borderId="0" xfId="0"/>
    <xf numFmtId="0" fontId="1" fillId="2" borderId="1" xfId="0" applyFont="1" applyFill="1" applyBorder="1"/>
    <xf numFmtId="0" fontId="1" fillId="2" borderId="2" xfId="0" applyFont="1" applyFill="1" applyBorder="1"/>
    <xf numFmtId="0" fontId="2" fillId="2" borderId="2" xfId="0" applyFont="1" applyFill="1" applyBorder="1"/>
    <xf numFmtId="0" fontId="2" fillId="2" borderId="3" xfId="0" applyFont="1" applyFill="1" applyBorder="1"/>
    <xf numFmtId="0" fontId="2" fillId="2" borderId="0" xfId="0" applyFont="1" applyFill="1"/>
    <xf numFmtId="0" fontId="1" fillId="2" borderId="4" xfId="0" applyFont="1" applyFill="1" applyBorder="1"/>
    <xf numFmtId="0" fontId="1" fillId="2" borderId="0" xfId="0" applyFont="1" applyFill="1" applyBorder="1"/>
    <xf numFmtId="0" fontId="2" fillId="2" borderId="0" xfId="0" applyFont="1" applyFill="1" applyBorder="1"/>
    <xf numFmtId="0" fontId="2" fillId="2" borderId="5" xfId="0" applyFont="1" applyFill="1" applyBorder="1"/>
    <xf numFmtId="0" fontId="3" fillId="2" borderId="4" xfId="0" applyFont="1" applyFill="1" applyBorder="1" applyAlignment="1">
      <alignment horizontal="left"/>
    </xf>
    <xf numFmtId="0" fontId="3" fillId="2" borderId="0" xfId="0" applyFont="1" applyFill="1" applyBorder="1" applyAlignment="1">
      <alignment horizontal="left"/>
    </xf>
    <xf numFmtId="0" fontId="1" fillId="2" borderId="4" xfId="0" applyFont="1" applyFill="1" applyBorder="1" applyAlignment="1">
      <alignment horizontal="center"/>
    </xf>
    <xf numFmtId="0" fontId="1" fillId="2" borderId="0" xfId="0" applyFont="1" applyFill="1" applyBorder="1" applyAlignment="1">
      <alignment horizontal="center"/>
    </xf>
    <xf numFmtId="0" fontId="4" fillId="4" borderId="4" xfId="0" applyFont="1" applyFill="1" applyBorder="1"/>
    <xf numFmtId="0" fontId="4" fillId="4" borderId="0" xfId="0" applyFont="1" applyFill="1" applyBorder="1"/>
    <xf numFmtId="0" fontId="1" fillId="4" borderId="0" xfId="0" applyFont="1" applyFill="1" applyBorder="1"/>
    <xf numFmtId="0" fontId="4" fillId="4" borderId="5" xfId="0" applyFont="1" applyFill="1" applyBorder="1"/>
    <xf numFmtId="0" fontId="4" fillId="2" borderId="0" xfId="0" applyFont="1" applyFill="1"/>
    <xf numFmtId="0" fontId="4" fillId="2" borderId="4" xfId="0" applyFont="1" applyFill="1" applyBorder="1"/>
    <xf numFmtId="0" fontId="4" fillId="2" borderId="0" xfId="0" applyFont="1" applyFill="1" applyBorder="1"/>
    <xf numFmtId="0" fontId="4" fillId="2" borderId="5" xfId="0" applyFont="1" applyFill="1" applyBorder="1"/>
    <xf numFmtId="0" fontId="4" fillId="2" borderId="0" xfId="0" applyFont="1" applyFill="1" applyBorder="1" applyAlignment="1">
      <alignment horizontal="center" vertical="center"/>
    </xf>
    <xf numFmtId="4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xf>
    <xf numFmtId="44" fontId="15" fillId="5" borderId="13" xfId="0" applyNumberFormat="1" applyFont="1" applyFill="1" applyBorder="1" applyAlignment="1">
      <alignment vertical="top"/>
    </xf>
    <xf numFmtId="41" fontId="4" fillId="2" borderId="0" xfId="0" applyNumberFormat="1" applyFont="1" applyFill="1" applyBorder="1"/>
    <xf numFmtId="0" fontId="4" fillId="2" borderId="13" xfId="0" applyFont="1" applyFill="1" applyBorder="1" applyAlignment="1">
      <alignment horizontal="center" vertical="center"/>
    </xf>
    <xf numFmtId="0" fontId="4" fillId="2" borderId="13"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21" xfId="0" applyFont="1" applyFill="1" applyBorder="1" applyAlignment="1">
      <alignment horizontal="center" vertical="center"/>
    </xf>
    <xf numFmtId="0" fontId="4" fillId="2" borderId="0" xfId="0" applyFont="1" applyFill="1" applyBorder="1" applyAlignment="1">
      <alignment horizontal="center" vertical="center" wrapText="1"/>
    </xf>
    <xf numFmtId="0" fontId="5" fillId="3" borderId="28" xfId="0" applyFont="1" applyFill="1" applyBorder="1"/>
    <xf numFmtId="0" fontId="5" fillId="3" borderId="29" xfId="0" applyFont="1" applyFill="1" applyBorder="1"/>
    <xf numFmtId="0" fontId="4" fillId="3" borderId="29" xfId="0" applyFont="1" applyFill="1" applyBorder="1"/>
    <xf numFmtId="0" fontId="1" fillId="3" borderId="29" xfId="0" applyFont="1" applyFill="1" applyBorder="1"/>
    <xf numFmtId="0" fontId="4" fillId="3" borderId="30" xfId="0" applyFont="1" applyFill="1" applyBorder="1"/>
    <xf numFmtId="0" fontId="5" fillId="3" borderId="10" xfId="0" applyFont="1" applyFill="1" applyBorder="1"/>
    <xf numFmtId="0" fontId="4" fillId="3" borderId="11" xfId="0" applyFont="1" applyFill="1" applyBorder="1"/>
    <xf numFmtId="0" fontId="1" fillId="3" borderId="11" xfId="0" applyFont="1" applyFill="1" applyBorder="1"/>
    <xf numFmtId="0" fontId="4" fillId="3" borderId="12" xfId="0" applyFont="1" applyFill="1" applyBorder="1"/>
    <xf numFmtId="0" fontId="14" fillId="0" borderId="13" xfId="0" applyFont="1" applyFill="1" applyBorder="1" applyAlignment="1">
      <alignment horizontal="center" vertical="center"/>
    </xf>
    <xf numFmtId="49" fontId="14" fillId="0" borderId="13" xfId="0" applyNumberFormat="1" applyFont="1" applyFill="1" applyBorder="1" applyAlignment="1">
      <alignment horizontal="center" vertical="center"/>
    </xf>
    <xf numFmtId="44" fontId="12" fillId="0" borderId="13" xfId="0" applyNumberFormat="1" applyFont="1" applyFill="1" applyBorder="1" applyAlignment="1">
      <alignment horizontal="center" vertical="center"/>
    </xf>
    <xf numFmtId="0" fontId="4" fillId="2" borderId="1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49" fontId="14" fillId="0" borderId="23" xfId="0" applyNumberFormat="1" applyFont="1" applyFill="1" applyBorder="1" applyAlignment="1">
      <alignment horizontal="center" vertical="center"/>
    </xf>
    <xf numFmtId="44" fontId="12" fillId="0" borderId="23" xfId="0" applyNumberFormat="1" applyFont="1" applyFill="1" applyBorder="1" applyAlignment="1">
      <alignment horizontal="center" vertical="center"/>
    </xf>
    <xf numFmtId="0" fontId="14" fillId="0" borderId="25" xfId="0" applyFont="1" applyFill="1" applyBorder="1" applyAlignment="1">
      <alignment horizontal="center" vertical="center"/>
    </xf>
    <xf numFmtId="44" fontId="14" fillId="0" borderId="13" xfId="0" applyNumberFormat="1" applyFont="1" applyFill="1" applyBorder="1" applyAlignment="1">
      <alignment horizontal="center" vertical="center"/>
    </xf>
    <xf numFmtId="44" fontId="14" fillId="0" borderId="23"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44" fontId="12" fillId="0" borderId="13" xfId="0" applyNumberFormat="1" applyFont="1" applyBorder="1" applyAlignment="1">
      <alignment horizontal="center" vertical="center"/>
    </xf>
    <xf numFmtId="49" fontId="12" fillId="0" borderId="23" xfId="0" applyNumberFormat="1" applyFont="1" applyFill="1" applyBorder="1" applyAlignment="1">
      <alignment horizontal="center" vertical="center"/>
    </xf>
    <xf numFmtId="0" fontId="14" fillId="0" borderId="39" xfId="0" applyFont="1" applyFill="1" applyBorder="1" applyAlignment="1">
      <alignment horizontal="center" vertical="center"/>
    </xf>
    <xf numFmtId="0" fontId="14" fillId="0" borderId="35" xfId="0" applyFont="1" applyFill="1" applyBorder="1" applyAlignment="1">
      <alignment horizontal="center" vertical="center"/>
    </xf>
    <xf numFmtId="49" fontId="14" fillId="0" borderId="35"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44" fontId="12" fillId="0" borderId="35" xfId="0" applyNumberFormat="1" applyFont="1" applyFill="1" applyBorder="1" applyAlignment="1">
      <alignment horizontal="center" vertical="center"/>
    </xf>
    <xf numFmtId="44" fontId="14" fillId="0" borderId="35" xfId="0" applyNumberFormat="1" applyFont="1" applyFill="1" applyBorder="1" applyAlignment="1">
      <alignment horizontal="center" vertical="center"/>
    </xf>
    <xf numFmtId="44" fontId="12" fillId="0" borderId="23" xfId="0" applyNumberFormat="1" applyFont="1" applyBorder="1" applyAlignment="1">
      <alignment horizontal="center"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12" xfId="0" applyFont="1" applyFill="1" applyBorder="1" applyAlignment="1">
      <alignment vertical="center"/>
    </xf>
    <xf numFmtId="0" fontId="3" fillId="2" borderId="42" xfId="0" applyFont="1" applyFill="1" applyBorder="1" applyAlignment="1">
      <alignment vertical="center" wrapText="1"/>
    </xf>
    <xf numFmtId="0" fontId="3" fillId="2" borderId="29" xfId="0" applyFont="1" applyFill="1" applyBorder="1" applyAlignment="1">
      <alignment vertical="center" wrapText="1"/>
    </xf>
    <xf numFmtId="0" fontId="3" fillId="2" borderId="30" xfId="0" applyFont="1" applyFill="1" applyBorder="1" applyAlignment="1">
      <alignment vertical="center" wrapText="1"/>
    </xf>
    <xf numFmtId="44" fontId="21" fillId="5" borderId="13" xfId="0" applyNumberFormat="1" applyFont="1" applyFill="1" applyBorder="1" applyAlignment="1">
      <alignment vertical="top"/>
    </xf>
    <xf numFmtId="44" fontId="25" fillId="6" borderId="15" xfId="0" applyNumberFormat="1" applyFont="1" applyFill="1" applyBorder="1" applyAlignment="1">
      <alignment horizontal="center" vertical="center"/>
    </xf>
    <xf numFmtId="164" fontId="15" fillId="7" borderId="15" xfId="0" applyNumberFormat="1" applyFont="1" applyFill="1" applyBorder="1" applyAlignment="1">
      <alignment horizontal="center" vertical="center"/>
    </xf>
    <xf numFmtId="164" fontId="15" fillId="7" borderId="38" xfId="0" applyNumberFormat="1" applyFont="1" applyFill="1" applyBorder="1" applyAlignment="1">
      <alignment horizontal="center" vertical="center"/>
    </xf>
    <xf numFmtId="44" fontId="15" fillId="8" borderId="27" xfId="0" applyNumberFormat="1" applyFont="1" applyFill="1" applyBorder="1" applyAlignment="1">
      <alignment horizontal="center" vertical="center"/>
    </xf>
    <xf numFmtId="3" fontId="2" fillId="2" borderId="25" xfId="0" applyNumberFormat="1" applyFont="1" applyFill="1" applyBorder="1" applyAlignment="1">
      <alignment horizontal="center" vertical="center"/>
    </xf>
    <xf numFmtId="3" fontId="2" fillId="2" borderId="43" xfId="0" applyNumberFormat="1" applyFont="1" applyFill="1" applyBorder="1" applyAlignment="1">
      <alignment horizontal="center" vertical="center"/>
    </xf>
    <xf numFmtId="3" fontId="2" fillId="2" borderId="16" xfId="0" applyNumberFormat="1" applyFont="1" applyFill="1" applyBorder="1" applyAlignment="1">
      <alignment horizontal="center" vertical="center"/>
    </xf>
    <xf numFmtId="3" fontId="1" fillId="2" borderId="17" xfId="0" applyNumberFormat="1" applyFont="1" applyFill="1" applyBorder="1" applyAlignment="1">
      <alignment horizontal="center" vertical="center"/>
    </xf>
    <xf numFmtId="3" fontId="2" fillId="2" borderId="46" xfId="0" applyNumberFormat="1" applyFont="1" applyFill="1" applyBorder="1" applyAlignment="1">
      <alignment horizontal="center" vertical="center"/>
    </xf>
    <xf numFmtId="3" fontId="2" fillId="2" borderId="23" xfId="0" applyNumberFormat="1" applyFont="1" applyFill="1" applyBorder="1" applyAlignment="1">
      <alignment horizontal="center" vertical="center"/>
    </xf>
    <xf numFmtId="3" fontId="1" fillId="2" borderId="23" xfId="0" applyNumberFormat="1" applyFont="1" applyFill="1" applyBorder="1" applyAlignment="1">
      <alignment horizontal="center" vertical="center"/>
    </xf>
    <xf numFmtId="3" fontId="1" fillId="2" borderId="24" xfId="0" applyNumberFormat="1" applyFont="1" applyFill="1" applyBorder="1" applyAlignment="1">
      <alignment horizontal="center" vertical="center"/>
    </xf>
    <xf numFmtId="3" fontId="18" fillId="0" borderId="13" xfId="0" applyNumberFormat="1" applyFont="1" applyFill="1" applyBorder="1" applyAlignment="1">
      <alignment horizontal="center" vertical="center"/>
    </xf>
    <xf numFmtId="3" fontId="19" fillId="0" borderId="21" xfId="0" applyNumberFormat="1" applyFont="1" applyFill="1" applyBorder="1" applyAlignment="1">
      <alignment horizontal="center" vertical="center"/>
    </xf>
    <xf numFmtId="44" fontId="25" fillId="6" borderId="37" xfId="0" applyNumberFormat="1" applyFont="1" applyFill="1" applyBorder="1" applyAlignment="1">
      <alignment horizontal="center" vertical="center"/>
    </xf>
    <xf numFmtId="0" fontId="14" fillId="0" borderId="43" xfId="0" applyFont="1" applyFill="1" applyBorder="1" applyAlignment="1">
      <alignment horizontal="center" vertical="center"/>
    </xf>
    <xf numFmtId="0" fontId="14" fillId="0" borderId="16" xfId="0" applyFont="1" applyFill="1" applyBorder="1" applyAlignment="1">
      <alignment horizontal="center" vertical="center"/>
    </xf>
    <xf numFmtId="49" fontId="12" fillId="0" borderId="16" xfId="0" applyNumberFormat="1" applyFont="1" applyFill="1" applyBorder="1" applyAlignment="1">
      <alignment horizontal="center" vertical="center"/>
    </xf>
    <xf numFmtId="164" fontId="15" fillId="7" borderId="37"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49" fontId="14" fillId="0" borderId="16" xfId="0" applyNumberFormat="1" applyFont="1" applyFill="1" applyBorder="1" applyAlignment="1">
      <alignment horizontal="center" vertical="center"/>
    </xf>
    <xf numFmtId="0" fontId="20" fillId="2" borderId="31" xfId="0" applyFont="1" applyFill="1" applyBorder="1" applyAlignment="1">
      <alignment horizontal="left" vertical="top" wrapText="1"/>
    </xf>
    <xf numFmtId="0" fontId="20" fillId="2" borderId="32" xfId="0" applyFont="1" applyFill="1" applyBorder="1" applyAlignment="1">
      <alignment horizontal="left" vertical="top" wrapText="1"/>
    </xf>
    <xf numFmtId="0" fontId="20" fillId="2" borderId="33" xfId="0" applyFont="1" applyFill="1" applyBorder="1" applyAlignment="1">
      <alignment horizontal="left" vertical="top" wrapText="1"/>
    </xf>
    <xf numFmtId="0" fontId="10" fillId="2" borderId="10"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0" fillId="2" borderId="12" xfId="0" applyFont="1" applyFill="1" applyBorder="1" applyAlignment="1">
      <alignment horizontal="center" vertical="top" wrapText="1"/>
    </xf>
    <xf numFmtId="3" fontId="1" fillId="2" borderId="44" xfId="0" applyNumberFormat="1" applyFont="1" applyFill="1" applyBorder="1" applyAlignment="1">
      <alignment horizontal="center" vertical="center"/>
    </xf>
    <xf numFmtId="3" fontId="1" fillId="2" borderId="19" xfId="0" applyNumberFormat="1" applyFont="1" applyFill="1" applyBorder="1" applyAlignment="1">
      <alignment horizontal="center" vertical="center"/>
    </xf>
    <xf numFmtId="3" fontId="1" fillId="2" borderId="45" xfId="0" applyNumberFormat="1"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4" fillId="2"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34" xfId="0" applyFont="1" applyBorder="1" applyAlignment="1">
      <alignment horizontal="center" vertical="center" wrapText="1"/>
    </xf>
    <xf numFmtId="0" fontId="23" fillId="5" borderId="18" xfId="0" applyFont="1" applyFill="1" applyBorder="1" applyAlignment="1">
      <alignment horizontal="center" wrapText="1"/>
    </xf>
    <xf numFmtId="0" fontId="23" fillId="5" borderId="19" xfId="0" applyFont="1" applyFill="1" applyBorder="1" applyAlignment="1">
      <alignment horizontal="center" wrapText="1"/>
    </xf>
    <xf numFmtId="0" fontId="23" fillId="5" borderId="20" xfId="0" applyFont="1" applyFill="1" applyBorder="1" applyAlignment="1">
      <alignment horizontal="center" wrapText="1"/>
    </xf>
    <xf numFmtId="0" fontId="24" fillId="6" borderId="36" xfId="0"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4" fillId="6" borderId="38" xfId="0"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47" xfId="0" applyFont="1" applyFill="1" applyBorder="1" applyAlignment="1">
      <alignment horizontal="center" vertical="center" wrapText="1"/>
    </xf>
    <xf numFmtId="0" fontId="16" fillId="8" borderId="27" xfId="0" applyFont="1" applyFill="1" applyBorder="1" applyAlignment="1">
      <alignment horizontal="center" vertical="center" wrapText="1"/>
    </xf>
    <xf numFmtId="0" fontId="16" fillId="7" borderId="36"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2" fillId="3" borderId="6" xfId="0" applyFont="1" applyFill="1" applyBorder="1" applyAlignment="1">
      <alignment horizontal="left"/>
    </xf>
    <xf numFmtId="0" fontId="2" fillId="3" borderId="7" xfId="0" applyFont="1" applyFill="1" applyBorder="1" applyAlignment="1">
      <alignment horizontal="left"/>
    </xf>
    <xf numFmtId="0" fontId="2" fillId="3" borderId="8" xfId="0" applyFont="1" applyFill="1" applyBorder="1" applyAlignment="1">
      <alignment horizontal="left"/>
    </xf>
    <xf numFmtId="0" fontId="5" fillId="2" borderId="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FFE7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6"/>
  <sheetViews>
    <sheetView showGridLines="0" showZeros="0" tabSelected="1" view="pageBreakPreview" zoomScale="56" zoomScaleNormal="25" zoomScaleSheetLayoutView="56" workbookViewId="0">
      <pane ySplit="11" topLeftCell="A30" activePane="bottomLeft" state="frozen"/>
      <selection pane="bottomLeft" activeCell="C4" sqref="C4:R4"/>
    </sheetView>
  </sheetViews>
  <sheetFormatPr baseColWidth="10" defaultColWidth="15.140625" defaultRowHeight="14.25" x14ac:dyDescent="0.2"/>
  <cols>
    <col min="1" max="11" width="15.140625" style="5"/>
    <col min="12" max="12" width="39.28515625" style="5" customWidth="1"/>
    <col min="13" max="13" width="33.7109375" style="5" customWidth="1"/>
    <col min="14" max="14" width="36.42578125" style="5" customWidth="1"/>
    <col min="15" max="16" width="34.7109375" style="5" customWidth="1"/>
    <col min="17" max="17" width="30.5703125" style="5" customWidth="1"/>
    <col min="18" max="18" width="86.42578125" style="5" customWidth="1"/>
    <col min="19" max="16384" width="15.140625" style="5"/>
  </cols>
  <sheetData>
    <row r="1" spans="1:19" ht="15" x14ac:dyDescent="0.25">
      <c r="A1" s="1" t="s">
        <v>0</v>
      </c>
      <c r="B1" s="2"/>
      <c r="C1" s="3"/>
      <c r="D1" s="3"/>
      <c r="E1" s="3"/>
      <c r="F1" s="3"/>
      <c r="G1" s="3"/>
      <c r="H1" s="3"/>
      <c r="I1" s="3"/>
      <c r="J1" s="3"/>
      <c r="K1" s="3"/>
      <c r="L1" s="3"/>
      <c r="M1" s="3"/>
      <c r="N1" s="3"/>
      <c r="O1" s="3"/>
      <c r="P1" s="3"/>
      <c r="Q1" s="3"/>
      <c r="R1" s="4"/>
    </row>
    <row r="2" spans="1:19" ht="15" x14ac:dyDescent="0.25">
      <c r="A2" s="6" t="s">
        <v>1</v>
      </c>
      <c r="B2" s="7"/>
      <c r="C2" s="8"/>
      <c r="D2" s="8"/>
      <c r="E2" s="8"/>
      <c r="F2" s="8"/>
      <c r="G2" s="8"/>
      <c r="H2" s="8"/>
      <c r="I2" s="8"/>
      <c r="J2" s="8"/>
      <c r="K2" s="8"/>
      <c r="L2" s="8"/>
      <c r="M2" s="8"/>
      <c r="N2" s="8"/>
      <c r="O2" s="8"/>
      <c r="P2" s="8"/>
      <c r="Q2" s="8"/>
      <c r="R2" s="9"/>
    </row>
    <row r="3" spans="1:19" ht="15" x14ac:dyDescent="0.25">
      <c r="A3" s="6"/>
      <c r="B3" s="7"/>
      <c r="C3" s="8"/>
      <c r="D3" s="8"/>
      <c r="E3" s="8"/>
      <c r="F3" s="8"/>
      <c r="G3" s="8"/>
      <c r="H3" s="8"/>
      <c r="I3" s="8"/>
      <c r="J3" s="8"/>
      <c r="K3" s="8"/>
      <c r="L3" s="8"/>
      <c r="M3" s="8"/>
      <c r="N3" s="8"/>
      <c r="O3" s="8"/>
      <c r="P3" s="8"/>
      <c r="Q3" s="8"/>
      <c r="R3" s="9"/>
    </row>
    <row r="4" spans="1:19" ht="15" x14ac:dyDescent="0.25">
      <c r="A4" s="10" t="s">
        <v>2</v>
      </c>
      <c r="B4" s="11"/>
      <c r="C4" s="130" t="s">
        <v>3</v>
      </c>
      <c r="D4" s="131"/>
      <c r="E4" s="131"/>
      <c r="F4" s="131"/>
      <c r="G4" s="131"/>
      <c r="H4" s="131"/>
      <c r="I4" s="131"/>
      <c r="J4" s="131"/>
      <c r="K4" s="131"/>
      <c r="L4" s="131"/>
      <c r="M4" s="131"/>
      <c r="N4" s="131"/>
      <c r="O4" s="131"/>
      <c r="P4" s="131"/>
      <c r="Q4" s="131"/>
      <c r="R4" s="132"/>
    </row>
    <row r="5" spans="1:19" ht="4.5" customHeight="1" x14ac:dyDescent="0.25">
      <c r="A5" s="12"/>
      <c r="B5" s="13"/>
      <c r="C5" s="8"/>
      <c r="D5" s="8"/>
      <c r="E5" s="8"/>
      <c r="F5" s="8"/>
      <c r="G5" s="8"/>
      <c r="H5" s="8"/>
      <c r="I5" s="8"/>
      <c r="J5" s="8"/>
      <c r="K5" s="8"/>
      <c r="L5" s="8"/>
      <c r="M5" s="8"/>
      <c r="N5" s="8"/>
      <c r="O5" s="8"/>
      <c r="P5" s="8"/>
      <c r="Q5" s="8"/>
      <c r="R5" s="9"/>
    </row>
    <row r="6" spans="1:19" ht="15" x14ac:dyDescent="0.25">
      <c r="A6" s="10" t="s">
        <v>4</v>
      </c>
      <c r="B6" s="11"/>
      <c r="C6" s="130" t="s">
        <v>63</v>
      </c>
      <c r="D6" s="131"/>
      <c r="E6" s="131"/>
      <c r="F6" s="131"/>
      <c r="G6" s="131"/>
      <c r="H6" s="131"/>
      <c r="I6" s="131"/>
      <c r="J6" s="131"/>
      <c r="K6" s="131"/>
      <c r="L6" s="131"/>
      <c r="M6" s="131"/>
      <c r="N6" s="131"/>
      <c r="O6" s="131"/>
      <c r="P6" s="131"/>
      <c r="Q6" s="131"/>
      <c r="R6" s="132"/>
    </row>
    <row r="7" spans="1:19" ht="15" x14ac:dyDescent="0.25">
      <c r="A7" s="6"/>
      <c r="B7" s="7"/>
      <c r="C7" s="8"/>
      <c r="D7" s="8"/>
      <c r="E7" s="8"/>
      <c r="F7" s="8"/>
      <c r="G7" s="8"/>
      <c r="H7" s="8"/>
      <c r="I7" s="8"/>
      <c r="J7" s="8"/>
      <c r="K7" s="8"/>
      <c r="L7" s="8"/>
      <c r="M7" s="8"/>
      <c r="N7" s="8"/>
      <c r="O7" s="8"/>
      <c r="P7" s="8"/>
      <c r="Q7" s="8"/>
      <c r="R7" s="9"/>
    </row>
    <row r="8" spans="1:19" s="18" customFormat="1" ht="15" x14ac:dyDescent="0.25">
      <c r="A8" s="14" t="s">
        <v>5</v>
      </c>
      <c r="B8" s="15"/>
      <c r="C8" s="15"/>
      <c r="D8" s="15"/>
      <c r="E8" s="15"/>
      <c r="F8" s="15"/>
      <c r="G8" s="15"/>
      <c r="H8" s="15"/>
      <c r="I8" s="15"/>
      <c r="J8" s="15"/>
      <c r="K8" s="15"/>
      <c r="L8" s="16"/>
      <c r="M8" s="16"/>
      <c r="N8" s="16"/>
      <c r="O8" s="16"/>
      <c r="P8" s="16"/>
      <c r="Q8" s="16"/>
      <c r="R8" s="17"/>
    </row>
    <row r="9" spans="1:19" s="20" customFormat="1" ht="15.75" thickBot="1" x14ac:dyDescent="0.3">
      <c r="A9" s="19"/>
      <c r="L9" s="7"/>
      <c r="M9" s="7"/>
      <c r="N9" s="7"/>
      <c r="O9" s="7"/>
      <c r="P9" s="7"/>
      <c r="Q9" s="7"/>
      <c r="R9" s="21"/>
    </row>
    <row r="10" spans="1:19" s="20" customFormat="1" ht="51" customHeight="1" thickBot="1" x14ac:dyDescent="0.25">
      <c r="A10" s="133" t="s">
        <v>6</v>
      </c>
      <c r="B10" s="135" t="s">
        <v>7</v>
      </c>
      <c r="C10" s="136"/>
      <c r="D10" s="136"/>
      <c r="E10" s="136"/>
      <c r="F10" s="136"/>
      <c r="G10" s="136"/>
      <c r="H10" s="137"/>
      <c r="I10" s="138" t="s">
        <v>8</v>
      </c>
      <c r="J10" s="139"/>
      <c r="K10" s="140"/>
      <c r="L10" s="141" t="s">
        <v>9</v>
      </c>
      <c r="M10" s="142"/>
      <c r="N10" s="142"/>
      <c r="O10" s="135" t="s">
        <v>10</v>
      </c>
      <c r="P10" s="143"/>
      <c r="Q10" s="143"/>
      <c r="R10" s="144"/>
      <c r="S10" s="22"/>
    </row>
    <row r="11" spans="1:19" s="20" customFormat="1" ht="78" customHeight="1" thickBot="1" x14ac:dyDescent="0.25">
      <c r="A11" s="134"/>
      <c r="B11" s="45" t="s">
        <v>11</v>
      </c>
      <c r="C11" s="45" t="s">
        <v>12</v>
      </c>
      <c r="D11" s="45" t="s">
        <v>13</v>
      </c>
      <c r="E11" s="45" t="s">
        <v>14</v>
      </c>
      <c r="F11" s="45" t="s">
        <v>15</v>
      </c>
      <c r="G11" s="45" t="s">
        <v>16</v>
      </c>
      <c r="H11" s="46" t="s">
        <v>17</v>
      </c>
      <c r="I11" s="47" t="s">
        <v>18</v>
      </c>
      <c r="J11" s="47" t="s">
        <v>19</v>
      </c>
      <c r="K11" s="47" t="s">
        <v>20</v>
      </c>
      <c r="L11" s="48" t="s">
        <v>21</v>
      </c>
      <c r="M11" s="49" t="s">
        <v>22</v>
      </c>
      <c r="N11" s="50" t="s">
        <v>23</v>
      </c>
      <c r="O11" s="51" t="s">
        <v>24</v>
      </c>
      <c r="P11" s="49" t="s">
        <v>25</v>
      </c>
      <c r="Q11" s="49" t="s">
        <v>26</v>
      </c>
      <c r="R11" s="52" t="s">
        <v>27</v>
      </c>
    </row>
    <row r="12" spans="1:19" s="24" customFormat="1" ht="15.75" x14ac:dyDescent="0.25">
      <c r="A12" s="53">
        <v>1</v>
      </c>
      <c r="B12" s="42">
        <v>12100000</v>
      </c>
      <c r="C12" s="54">
        <v>24</v>
      </c>
      <c r="D12" s="55" t="s">
        <v>28</v>
      </c>
      <c r="E12" s="55" t="s">
        <v>29</v>
      </c>
      <c r="F12" s="62" t="s">
        <v>36</v>
      </c>
      <c r="G12" s="55" t="s">
        <v>29</v>
      </c>
      <c r="H12" s="55" t="s">
        <v>31</v>
      </c>
      <c r="I12" s="55" t="s">
        <v>32</v>
      </c>
      <c r="J12" s="55" t="s">
        <v>32</v>
      </c>
      <c r="K12" s="55" t="s">
        <v>33</v>
      </c>
      <c r="L12" s="56">
        <v>3468</v>
      </c>
      <c r="M12" s="56">
        <v>3468</v>
      </c>
      <c r="N12" s="56">
        <v>0</v>
      </c>
      <c r="O12" s="59">
        <f>+L12/3</f>
        <v>1156</v>
      </c>
      <c r="P12" s="59">
        <f>+M12/3</f>
        <v>1156</v>
      </c>
      <c r="Q12" s="56">
        <f>+N12</f>
        <v>0</v>
      </c>
      <c r="R12" s="114" t="s">
        <v>64</v>
      </c>
      <c r="S12" s="23"/>
    </row>
    <row r="13" spans="1:19" s="24" customFormat="1" ht="15.75" x14ac:dyDescent="0.25">
      <c r="A13" s="57">
        <v>2</v>
      </c>
      <c r="B13" s="42">
        <v>12100000</v>
      </c>
      <c r="C13" s="42">
        <v>24</v>
      </c>
      <c r="D13" s="43" t="s">
        <v>28</v>
      </c>
      <c r="E13" s="43" t="s">
        <v>29</v>
      </c>
      <c r="F13" s="60" t="s">
        <v>36</v>
      </c>
      <c r="G13" s="43" t="s">
        <v>29</v>
      </c>
      <c r="H13" s="43" t="s">
        <v>31</v>
      </c>
      <c r="I13" s="43" t="s">
        <v>32</v>
      </c>
      <c r="J13" s="43" t="s">
        <v>32</v>
      </c>
      <c r="K13" s="43" t="s">
        <v>33</v>
      </c>
      <c r="L13" s="44">
        <v>230384</v>
      </c>
      <c r="M13" s="44">
        <v>230384</v>
      </c>
      <c r="N13" s="44">
        <v>0</v>
      </c>
      <c r="O13" s="58">
        <f t="shared" ref="O13:O42" si="0">+L13/3</f>
        <v>76794.666666666672</v>
      </c>
      <c r="P13" s="58">
        <f t="shared" ref="P13:P42" si="1">+M13/3</f>
        <v>76794.666666666672</v>
      </c>
      <c r="Q13" s="44">
        <f t="shared" ref="Q13:Q42" si="2">+N13</f>
        <v>0</v>
      </c>
      <c r="R13" s="115"/>
    </row>
    <row r="14" spans="1:19" s="24" customFormat="1" ht="15.75" x14ac:dyDescent="0.25">
      <c r="A14" s="57">
        <v>3</v>
      </c>
      <c r="B14" s="42">
        <v>12100000</v>
      </c>
      <c r="C14" s="42">
        <v>24</v>
      </c>
      <c r="D14" s="43" t="s">
        <v>28</v>
      </c>
      <c r="E14" s="43" t="s">
        <v>29</v>
      </c>
      <c r="F14" s="60" t="s">
        <v>36</v>
      </c>
      <c r="G14" s="43" t="s">
        <v>29</v>
      </c>
      <c r="H14" s="43" t="s">
        <v>31</v>
      </c>
      <c r="I14" s="43" t="s">
        <v>32</v>
      </c>
      <c r="J14" s="43" t="s">
        <v>32</v>
      </c>
      <c r="K14" s="43" t="s">
        <v>33</v>
      </c>
      <c r="L14" s="44">
        <v>43000</v>
      </c>
      <c r="M14" s="44">
        <v>43000</v>
      </c>
      <c r="N14" s="44">
        <v>10575</v>
      </c>
      <c r="O14" s="58">
        <f t="shared" si="0"/>
        <v>14333.333333333334</v>
      </c>
      <c r="P14" s="58">
        <f t="shared" si="1"/>
        <v>14333.333333333334</v>
      </c>
      <c r="Q14" s="44">
        <f t="shared" si="2"/>
        <v>10575</v>
      </c>
      <c r="R14" s="115"/>
    </row>
    <row r="15" spans="1:19" s="24" customFormat="1" ht="15.75" x14ac:dyDescent="0.25">
      <c r="A15" s="57">
        <v>4</v>
      </c>
      <c r="B15" s="42">
        <v>12100000</v>
      </c>
      <c r="C15" s="42">
        <v>24</v>
      </c>
      <c r="D15" s="43" t="s">
        <v>28</v>
      </c>
      <c r="E15" s="43" t="s">
        <v>29</v>
      </c>
      <c r="F15" s="60" t="s">
        <v>36</v>
      </c>
      <c r="G15" s="43" t="s">
        <v>29</v>
      </c>
      <c r="H15" s="43" t="s">
        <v>31</v>
      </c>
      <c r="I15" s="43" t="s">
        <v>32</v>
      </c>
      <c r="J15" s="43" t="s">
        <v>32</v>
      </c>
      <c r="K15" s="43" t="s">
        <v>33</v>
      </c>
      <c r="L15" s="44">
        <v>39000</v>
      </c>
      <c r="M15" s="44">
        <v>39000</v>
      </c>
      <c r="N15" s="44">
        <v>0</v>
      </c>
      <c r="O15" s="58">
        <f t="shared" si="0"/>
        <v>13000</v>
      </c>
      <c r="P15" s="58">
        <f t="shared" si="1"/>
        <v>13000</v>
      </c>
      <c r="Q15" s="44">
        <f t="shared" si="2"/>
        <v>0</v>
      </c>
      <c r="R15" s="115"/>
    </row>
    <row r="16" spans="1:19" s="24" customFormat="1" ht="15.75" x14ac:dyDescent="0.25">
      <c r="A16" s="57">
        <v>5</v>
      </c>
      <c r="B16" s="42">
        <v>12100000</v>
      </c>
      <c r="C16" s="42">
        <v>24</v>
      </c>
      <c r="D16" s="43" t="s">
        <v>28</v>
      </c>
      <c r="E16" s="43" t="s">
        <v>29</v>
      </c>
      <c r="F16" s="60" t="s">
        <v>36</v>
      </c>
      <c r="G16" s="43" t="s">
        <v>29</v>
      </c>
      <c r="H16" s="43" t="s">
        <v>31</v>
      </c>
      <c r="I16" s="43" t="s">
        <v>32</v>
      </c>
      <c r="J16" s="43" t="s">
        <v>32</v>
      </c>
      <c r="K16" s="43" t="s">
        <v>33</v>
      </c>
      <c r="L16" s="44">
        <v>13200</v>
      </c>
      <c r="M16" s="44">
        <v>13200</v>
      </c>
      <c r="N16" s="44">
        <v>1012</v>
      </c>
      <c r="O16" s="58">
        <f t="shared" si="0"/>
        <v>4400</v>
      </c>
      <c r="P16" s="58">
        <f t="shared" si="1"/>
        <v>4400</v>
      </c>
      <c r="Q16" s="44">
        <f t="shared" si="2"/>
        <v>1012</v>
      </c>
      <c r="R16" s="115"/>
    </row>
    <row r="17" spans="1:18" s="24" customFormat="1" ht="15.75" x14ac:dyDescent="0.25">
      <c r="A17" s="57">
        <v>6</v>
      </c>
      <c r="B17" s="42">
        <v>12100000</v>
      </c>
      <c r="C17" s="42">
        <v>24</v>
      </c>
      <c r="D17" s="43" t="s">
        <v>28</v>
      </c>
      <c r="E17" s="43" t="s">
        <v>29</v>
      </c>
      <c r="F17" s="60" t="s">
        <v>36</v>
      </c>
      <c r="G17" s="43" t="s">
        <v>29</v>
      </c>
      <c r="H17" s="43" t="s">
        <v>31</v>
      </c>
      <c r="I17" s="43" t="s">
        <v>32</v>
      </c>
      <c r="J17" s="43" t="s">
        <v>32</v>
      </c>
      <c r="K17" s="43" t="s">
        <v>33</v>
      </c>
      <c r="L17" s="44">
        <v>3500</v>
      </c>
      <c r="M17" s="44">
        <v>3500</v>
      </c>
      <c r="N17" s="44">
        <v>0</v>
      </c>
      <c r="O17" s="58">
        <f t="shared" si="0"/>
        <v>1166.6666666666667</v>
      </c>
      <c r="P17" s="58">
        <f t="shared" si="1"/>
        <v>1166.6666666666667</v>
      </c>
      <c r="Q17" s="44">
        <f t="shared" si="2"/>
        <v>0</v>
      </c>
      <c r="R17" s="115"/>
    </row>
    <row r="18" spans="1:18" s="24" customFormat="1" ht="15.75" x14ac:dyDescent="0.25">
      <c r="A18" s="57">
        <v>7</v>
      </c>
      <c r="B18" s="42">
        <v>12100000</v>
      </c>
      <c r="C18" s="42">
        <v>24</v>
      </c>
      <c r="D18" s="43" t="s">
        <v>28</v>
      </c>
      <c r="E18" s="43" t="s">
        <v>29</v>
      </c>
      <c r="F18" s="60" t="s">
        <v>36</v>
      </c>
      <c r="G18" s="43" t="s">
        <v>29</v>
      </c>
      <c r="H18" s="43" t="s">
        <v>31</v>
      </c>
      <c r="I18" s="43" t="s">
        <v>32</v>
      </c>
      <c r="J18" s="43" t="s">
        <v>32</v>
      </c>
      <c r="K18" s="43" t="s">
        <v>33</v>
      </c>
      <c r="L18" s="44">
        <v>8300</v>
      </c>
      <c r="M18" s="44">
        <v>8300</v>
      </c>
      <c r="N18" s="44">
        <v>0</v>
      </c>
      <c r="O18" s="58">
        <f t="shared" si="0"/>
        <v>2766.6666666666665</v>
      </c>
      <c r="P18" s="58">
        <f t="shared" si="1"/>
        <v>2766.6666666666665</v>
      </c>
      <c r="Q18" s="44">
        <f t="shared" si="2"/>
        <v>0</v>
      </c>
      <c r="R18" s="115"/>
    </row>
    <row r="19" spans="1:18" s="24" customFormat="1" ht="15.75" x14ac:dyDescent="0.25">
      <c r="A19" s="57">
        <v>8</v>
      </c>
      <c r="B19" s="42">
        <v>12100000</v>
      </c>
      <c r="C19" s="42">
        <v>24</v>
      </c>
      <c r="D19" s="43" t="s">
        <v>28</v>
      </c>
      <c r="E19" s="43" t="s">
        <v>29</v>
      </c>
      <c r="F19" s="60" t="s">
        <v>36</v>
      </c>
      <c r="G19" s="43" t="s">
        <v>29</v>
      </c>
      <c r="H19" s="43" t="s">
        <v>31</v>
      </c>
      <c r="I19" s="43" t="s">
        <v>32</v>
      </c>
      <c r="J19" s="43" t="s">
        <v>32</v>
      </c>
      <c r="K19" s="43" t="s">
        <v>33</v>
      </c>
      <c r="L19" s="44">
        <v>9630</v>
      </c>
      <c r="M19" s="44">
        <v>9630</v>
      </c>
      <c r="N19" s="44">
        <v>0</v>
      </c>
      <c r="O19" s="58">
        <f t="shared" si="0"/>
        <v>3210</v>
      </c>
      <c r="P19" s="58">
        <f t="shared" si="1"/>
        <v>3210</v>
      </c>
      <c r="Q19" s="44">
        <f t="shared" si="2"/>
        <v>0</v>
      </c>
      <c r="R19" s="115"/>
    </row>
    <row r="20" spans="1:18" s="24" customFormat="1" ht="15.75" x14ac:dyDescent="0.25">
      <c r="A20" s="57">
        <v>9</v>
      </c>
      <c r="B20" s="42">
        <v>12100000</v>
      </c>
      <c r="C20" s="42">
        <v>24</v>
      </c>
      <c r="D20" s="43" t="s">
        <v>28</v>
      </c>
      <c r="E20" s="43" t="s">
        <v>29</v>
      </c>
      <c r="F20" s="60" t="s">
        <v>36</v>
      </c>
      <c r="G20" s="43" t="s">
        <v>29</v>
      </c>
      <c r="H20" s="43" t="s">
        <v>31</v>
      </c>
      <c r="I20" s="43" t="s">
        <v>32</v>
      </c>
      <c r="J20" s="43" t="s">
        <v>32</v>
      </c>
      <c r="K20" s="43" t="s">
        <v>33</v>
      </c>
      <c r="L20" s="44">
        <v>587800</v>
      </c>
      <c r="M20" s="44">
        <v>587800</v>
      </c>
      <c r="N20" s="44">
        <v>164829.98000000001</v>
      </c>
      <c r="O20" s="58">
        <f t="shared" si="0"/>
        <v>195933.33333333334</v>
      </c>
      <c r="P20" s="58">
        <f t="shared" si="1"/>
        <v>195933.33333333334</v>
      </c>
      <c r="Q20" s="44">
        <f t="shared" si="2"/>
        <v>164829.98000000001</v>
      </c>
      <c r="R20" s="115"/>
    </row>
    <row r="21" spans="1:18" s="24" customFormat="1" ht="15.75" x14ac:dyDescent="0.25">
      <c r="A21" s="57">
        <v>10</v>
      </c>
      <c r="B21" s="42">
        <v>12100000</v>
      </c>
      <c r="C21" s="42">
        <v>24</v>
      </c>
      <c r="D21" s="43" t="s">
        <v>28</v>
      </c>
      <c r="E21" s="43" t="s">
        <v>29</v>
      </c>
      <c r="F21" s="60" t="s">
        <v>36</v>
      </c>
      <c r="G21" s="43" t="s">
        <v>29</v>
      </c>
      <c r="H21" s="43" t="s">
        <v>31</v>
      </c>
      <c r="I21" s="43" t="s">
        <v>32</v>
      </c>
      <c r="J21" s="43" t="s">
        <v>32</v>
      </c>
      <c r="K21" s="43" t="s">
        <v>33</v>
      </c>
      <c r="L21" s="44">
        <v>60000</v>
      </c>
      <c r="M21" s="44">
        <v>60000</v>
      </c>
      <c r="N21" s="44">
        <v>0</v>
      </c>
      <c r="O21" s="58">
        <f t="shared" si="0"/>
        <v>20000</v>
      </c>
      <c r="P21" s="58">
        <f t="shared" si="1"/>
        <v>20000</v>
      </c>
      <c r="Q21" s="44">
        <f t="shared" si="2"/>
        <v>0</v>
      </c>
      <c r="R21" s="115"/>
    </row>
    <row r="22" spans="1:18" s="24" customFormat="1" ht="15.75" x14ac:dyDescent="0.25">
      <c r="A22" s="57">
        <v>11</v>
      </c>
      <c r="B22" s="42">
        <v>12100000</v>
      </c>
      <c r="C22" s="42">
        <v>24</v>
      </c>
      <c r="D22" s="43" t="s">
        <v>28</v>
      </c>
      <c r="E22" s="43" t="s">
        <v>29</v>
      </c>
      <c r="F22" s="60" t="s">
        <v>36</v>
      </c>
      <c r="G22" s="43" t="s">
        <v>29</v>
      </c>
      <c r="H22" s="43" t="s">
        <v>31</v>
      </c>
      <c r="I22" s="43" t="s">
        <v>32</v>
      </c>
      <c r="J22" s="43" t="s">
        <v>32</v>
      </c>
      <c r="K22" s="43" t="s">
        <v>33</v>
      </c>
      <c r="L22" s="44">
        <v>12600</v>
      </c>
      <c r="M22" s="44">
        <v>12600</v>
      </c>
      <c r="N22" s="44">
        <v>0</v>
      </c>
      <c r="O22" s="58">
        <f t="shared" si="0"/>
        <v>4200</v>
      </c>
      <c r="P22" s="58">
        <f t="shared" si="1"/>
        <v>4200</v>
      </c>
      <c r="Q22" s="44">
        <f t="shared" si="2"/>
        <v>0</v>
      </c>
      <c r="R22" s="115"/>
    </row>
    <row r="23" spans="1:18" s="24" customFormat="1" ht="15.75" x14ac:dyDescent="0.25">
      <c r="A23" s="57">
        <v>12</v>
      </c>
      <c r="B23" s="42">
        <v>12100000</v>
      </c>
      <c r="C23" s="42">
        <v>24</v>
      </c>
      <c r="D23" s="43" t="s">
        <v>28</v>
      </c>
      <c r="E23" s="43" t="s">
        <v>29</v>
      </c>
      <c r="F23" s="60" t="s">
        <v>36</v>
      </c>
      <c r="G23" s="43" t="s">
        <v>29</v>
      </c>
      <c r="H23" s="43" t="s">
        <v>31</v>
      </c>
      <c r="I23" s="43" t="s">
        <v>32</v>
      </c>
      <c r="J23" s="43" t="s">
        <v>32</v>
      </c>
      <c r="K23" s="43" t="s">
        <v>33</v>
      </c>
      <c r="L23" s="44">
        <v>64700</v>
      </c>
      <c r="M23" s="44">
        <v>64700</v>
      </c>
      <c r="N23" s="44">
        <v>24066</v>
      </c>
      <c r="O23" s="58">
        <f t="shared" si="0"/>
        <v>21566.666666666668</v>
      </c>
      <c r="P23" s="58">
        <f t="shared" si="1"/>
        <v>21566.666666666668</v>
      </c>
      <c r="Q23" s="44">
        <f t="shared" si="2"/>
        <v>24066</v>
      </c>
      <c r="R23" s="115"/>
    </row>
    <row r="24" spans="1:18" s="24" customFormat="1" ht="15.75" x14ac:dyDescent="0.25">
      <c r="A24" s="57">
        <v>13</v>
      </c>
      <c r="B24" s="42">
        <v>12100000</v>
      </c>
      <c r="C24" s="42">
        <v>24</v>
      </c>
      <c r="D24" s="43" t="s">
        <v>28</v>
      </c>
      <c r="E24" s="43" t="s">
        <v>29</v>
      </c>
      <c r="F24" s="60" t="s">
        <v>36</v>
      </c>
      <c r="G24" s="43" t="s">
        <v>29</v>
      </c>
      <c r="H24" s="43" t="s">
        <v>31</v>
      </c>
      <c r="I24" s="43" t="s">
        <v>32</v>
      </c>
      <c r="J24" s="43" t="s">
        <v>32</v>
      </c>
      <c r="K24" s="43" t="s">
        <v>33</v>
      </c>
      <c r="L24" s="44">
        <v>2468808</v>
      </c>
      <c r="M24" s="44">
        <v>2468808</v>
      </c>
      <c r="N24" s="44">
        <v>776750.49</v>
      </c>
      <c r="O24" s="58">
        <f t="shared" si="0"/>
        <v>822936</v>
      </c>
      <c r="P24" s="58">
        <f t="shared" si="1"/>
        <v>822936</v>
      </c>
      <c r="Q24" s="44">
        <f t="shared" si="2"/>
        <v>776750.49</v>
      </c>
      <c r="R24" s="115"/>
    </row>
    <row r="25" spans="1:18" s="24" customFormat="1" ht="15.75" x14ac:dyDescent="0.25">
      <c r="A25" s="57">
        <v>14</v>
      </c>
      <c r="B25" s="42">
        <v>12100000</v>
      </c>
      <c r="C25" s="42">
        <v>24</v>
      </c>
      <c r="D25" s="43" t="s">
        <v>28</v>
      </c>
      <c r="E25" s="43" t="s">
        <v>29</v>
      </c>
      <c r="F25" s="60" t="s">
        <v>36</v>
      </c>
      <c r="G25" s="43" t="s">
        <v>29</v>
      </c>
      <c r="H25" s="43" t="s">
        <v>31</v>
      </c>
      <c r="I25" s="43" t="s">
        <v>32</v>
      </c>
      <c r="J25" s="43" t="s">
        <v>32</v>
      </c>
      <c r="K25" s="43" t="s">
        <v>33</v>
      </c>
      <c r="L25" s="44">
        <v>287817.42</v>
      </c>
      <c r="M25" s="44">
        <v>287817.42</v>
      </c>
      <c r="N25" s="44">
        <v>12986.98</v>
      </c>
      <c r="O25" s="58">
        <f t="shared" si="0"/>
        <v>95939.14</v>
      </c>
      <c r="P25" s="58">
        <f t="shared" si="1"/>
        <v>95939.14</v>
      </c>
      <c r="Q25" s="44">
        <f t="shared" si="2"/>
        <v>12986.98</v>
      </c>
      <c r="R25" s="115"/>
    </row>
    <row r="26" spans="1:18" s="24" customFormat="1" ht="15.75" x14ac:dyDescent="0.25">
      <c r="A26" s="57">
        <v>15</v>
      </c>
      <c r="B26" s="42">
        <v>12100000</v>
      </c>
      <c r="C26" s="42">
        <v>24</v>
      </c>
      <c r="D26" s="43" t="s">
        <v>28</v>
      </c>
      <c r="E26" s="43" t="s">
        <v>29</v>
      </c>
      <c r="F26" s="60" t="s">
        <v>36</v>
      </c>
      <c r="G26" s="43" t="s">
        <v>29</v>
      </c>
      <c r="H26" s="43" t="s">
        <v>31</v>
      </c>
      <c r="I26" s="43" t="s">
        <v>32</v>
      </c>
      <c r="J26" s="43" t="s">
        <v>32</v>
      </c>
      <c r="K26" s="43" t="s">
        <v>33</v>
      </c>
      <c r="L26" s="44">
        <v>2000</v>
      </c>
      <c r="M26" s="44">
        <v>2000</v>
      </c>
      <c r="N26" s="44">
        <v>0</v>
      </c>
      <c r="O26" s="58">
        <f t="shared" si="0"/>
        <v>666.66666666666663</v>
      </c>
      <c r="P26" s="58">
        <f t="shared" si="1"/>
        <v>666.66666666666663</v>
      </c>
      <c r="Q26" s="44">
        <f t="shared" si="2"/>
        <v>0</v>
      </c>
      <c r="R26" s="115"/>
    </row>
    <row r="27" spans="1:18" s="24" customFormat="1" ht="15.75" x14ac:dyDescent="0.25">
      <c r="A27" s="57">
        <v>16</v>
      </c>
      <c r="B27" s="42">
        <v>12100000</v>
      </c>
      <c r="C27" s="42">
        <v>24</v>
      </c>
      <c r="D27" s="43" t="s">
        <v>28</v>
      </c>
      <c r="E27" s="43" t="s">
        <v>29</v>
      </c>
      <c r="F27" s="60" t="s">
        <v>36</v>
      </c>
      <c r="G27" s="43" t="s">
        <v>29</v>
      </c>
      <c r="H27" s="43" t="s">
        <v>31</v>
      </c>
      <c r="I27" s="43" t="s">
        <v>32</v>
      </c>
      <c r="J27" s="43" t="s">
        <v>32</v>
      </c>
      <c r="K27" s="43" t="s">
        <v>33</v>
      </c>
      <c r="L27" s="44">
        <v>10300</v>
      </c>
      <c r="M27" s="44">
        <v>10300</v>
      </c>
      <c r="N27" s="44">
        <v>0</v>
      </c>
      <c r="O27" s="58">
        <f t="shared" si="0"/>
        <v>3433.3333333333335</v>
      </c>
      <c r="P27" s="58">
        <f t="shared" si="1"/>
        <v>3433.3333333333335</v>
      </c>
      <c r="Q27" s="44">
        <f t="shared" si="2"/>
        <v>0</v>
      </c>
      <c r="R27" s="115"/>
    </row>
    <row r="28" spans="1:18" s="24" customFormat="1" ht="15.75" x14ac:dyDescent="0.25">
      <c r="A28" s="57">
        <v>17</v>
      </c>
      <c r="B28" s="42">
        <v>12100000</v>
      </c>
      <c r="C28" s="42">
        <v>24</v>
      </c>
      <c r="D28" s="43" t="s">
        <v>28</v>
      </c>
      <c r="E28" s="43" t="s">
        <v>29</v>
      </c>
      <c r="F28" s="60" t="s">
        <v>36</v>
      </c>
      <c r="G28" s="43" t="s">
        <v>29</v>
      </c>
      <c r="H28" s="43" t="s">
        <v>31</v>
      </c>
      <c r="I28" s="43" t="s">
        <v>32</v>
      </c>
      <c r="J28" s="43" t="s">
        <v>32</v>
      </c>
      <c r="K28" s="43" t="s">
        <v>33</v>
      </c>
      <c r="L28" s="44">
        <v>4500</v>
      </c>
      <c r="M28" s="44">
        <v>4500</v>
      </c>
      <c r="N28" s="44">
        <v>0</v>
      </c>
      <c r="O28" s="58">
        <f t="shared" si="0"/>
        <v>1500</v>
      </c>
      <c r="P28" s="58">
        <f t="shared" si="1"/>
        <v>1500</v>
      </c>
      <c r="Q28" s="44">
        <f t="shared" si="2"/>
        <v>0</v>
      </c>
      <c r="R28" s="115"/>
    </row>
    <row r="29" spans="1:18" s="24" customFormat="1" ht="15.75" x14ac:dyDescent="0.25">
      <c r="A29" s="57">
        <v>18</v>
      </c>
      <c r="B29" s="42">
        <v>12100000</v>
      </c>
      <c r="C29" s="42">
        <v>24</v>
      </c>
      <c r="D29" s="43" t="s">
        <v>28</v>
      </c>
      <c r="E29" s="43" t="s">
        <v>29</v>
      </c>
      <c r="F29" s="60" t="s">
        <v>36</v>
      </c>
      <c r="G29" s="43" t="s">
        <v>29</v>
      </c>
      <c r="H29" s="43" t="s">
        <v>31</v>
      </c>
      <c r="I29" s="43" t="s">
        <v>32</v>
      </c>
      <c r="J29" s="43" t="s">
        <v>32</v>
      </c>
      <c r="K29" s="43" t="s">
        <v>33</v>
      </c>
      <c r="L29" s="44">
        <v>22500</v>
      </c>
      <c r="M29" s="44">
        <v>22500</v>
      </c>
      <c r="N29" s="44">
        <v>9375</v>
      </c>
      <c r="O29" s="58">
        <f t="shared" si="0"/>
        <v>7500</v>
      </c>
      <c r="P29" s="58">
        <f t="shared" si="1"/>
        <v>7500</v>
      </c>
      <c r="Q29" s="44">
        <f t="shared" si="2"/>
        <v>9375</v>
      </c>
      <c r="R29" s="115"/>
    </row>
    <row r="30" spans="1:18" s="24" customFormat="1" ht="15.75" x14ac:dyDescent="0.25">
      <c r="A30" s="57">
        <v>19</v>
      </c>
      <c r="B30" s="42">
        <v>12100000</v>
      </c>
      <c r="C30" s="42">
        <v>24</v>
      </c>
      <c r="D30" s="43" t="s">
        <v>28</v>
      </c>
      <c r="E30" s="43" t="s">
        <v>29</v>
      </c>
      <c r="F30" s="60" t="s">
        <v>36</v>
      </c>
      <c r="G30" s="43" t="s">
        <v>29</v>
      </c>
      <c r="H30" s="43" t="s">
        <v>31</v>
      </c>
      <c r="I30" s="43" t="s">
        <v>32</v>
      </c>
      <c r="J30" s="43" t="s">
        <v>32</v>
      </c>
      <c r="K30" s="43" t="s">
        <v>33</v>
      </c>
      <c r="L30" s="44">
        <v>5050</v>
      </c>
      <c r="M30" s="44">
        <v>5050</v>
      </c>
      <c r="N30" s="44">
        <v>0</v>
      </c>
      <c r="O30" s="58">
        <f t="shared" si="0"/>
        <v>1683.3333333333333</v>
      </c>
      <c r="P30" s="58">
        <f t="shared" si="1"/>
        <v>1683.3333333333333</v>
      </c>
      <c r="Q30" s="44">
        <f t="shared" si="2"/>
        <v>0</v>
      </c>
      <c r="R30" s="115"/>
    </row>
    <row r="31" spans="1:18" s="24" customFormat="1" ht="15.75" x14ac:dyDescent="0.25">
      <c r="A31" s="57">
        <v>20</v>
      </c>
      <c r="B31" s="42">
        <v>12100000</v>
      </c>
      <c r="C31" s="42">
        <v>24</v>
      </c>
      <c r="D31" s="43" t="s">
        <v>28</v>
      </c>
      <c r="E31" s="43" t="s">
        <v>29</v>
      </c>
      <c r="F31" s="60" t="s">
        <v>36</v>
      </c>
      <c r="G31" s="43" t="s">
        <v>29</v>
      </c>
      <c r="H31" s="43" t="s">
        <v>31</v>
      </c>
      <c r="I31" s="43" t="s">
        <v>32</v>
      </c>
      <c r="J31" s="43" t="s">
        <v>32</v>
      </c>
      <c r="K31" s="43" t="s">
        <v>33</v>
      </c>
      <c r="L31" s="44">
        <v>480</v>
      </c>
      <c r="M31" s="44">
        <v>480</v>
      </c>
      <c r="N31" s="44">
        <v>0</v>
      </c>
      <c r="O31" s="58">
        <f t="shared" si="0"/>
        <v>160</v>
      </c>
      <c r="P31" s="58">
        <f t="shared" si="1"/>
        <v>160</v>
      </c>
      <c r="Q31" s="44">
        <f t="shared" si="2"/>
        <v>0</v>
      </c>
      <c r="R31" s="115"/>
    </row>
    <row r="32" spans="1:18" s="24" customFormat="1" ht="15.75" x14ac:dyDescent="0.25">
      <c r="A32" s="57">
        <v>21</v>
      </c>
      <c r="B32" s="42">
        <v>12100000</v>
      </c>
      <c r="C32" s="42">
        <v>24</v>
      </c>
      <c r="D32" s="43" t="s">
        <v>28</v>
      </c>
      <c r="E32" s="43" t="s">
        <v>29</v>
      </c>
      <c r="F32" s="60" t="s">
        <v>36</v>
      </c>
      <c r="G32" s="43" t="s">
        <v>29</v>
      </c>
      <c r="H32" s="43" t="s">
        <v>31</v>
      </c>
      <c r="I32" s="43" t="s">
        <v>32</v>
      </c>
      <c r="J32" s="43" t="s">
        <v>32</v>
      </c>
      <c r="K32" s="43" t="s">
        <v>33</v>
      </c>
      <c r="L32" s="44">
        <v>294983.67</v>
      </c>
      <c r="M32" s="44">
        <v>294983.67</v>
      </c>
      <c r="N32" s="44">
        <v>0</v>
      </c>
      <c r="O32" s="58">
        <f t="shared" si="0"/>
        <v>98327.89</v>
      </c>
      <c r="P32" s="58">
        <f t="shared" si="1"/>
        <v>98327.89</v>
      </c>
      <c r="Q32" s="44">
        <f t="shared" si="2"/>
        <v>0</v>
      </c>
      <c r="R32" s="115"/>
    </row>
    <row r="33" spans="1:18" s="24" customFormat="1" ht="15.75" x14ac:dyDescent="0.25">
      <c r="A33" s="57">
        <v>22</v>
      </c>
      <c r="B33" s="42">
        <v>12100000</v>
      </c>
      <c r="C33" s="42">
        <v>24</v>
      </c>
      <c r="D33" s="43" t="s">
        <v>28</v>
      </c>
      <c r="E33" s="43" t="s">
        <v>29</v>
      </c>
      <c r="F33" s="60" t="s">
        <v>36</v>
      </c>
      <c r="G33" s="43" t="s">
        <v>29</v>
      </c>
      <c r="H33" s="43" t="s">
        <v>31</v>
      </c>
      <c r="I33" s="43" t="s">
        <v>32</v>
      </c>
      <c r="J33" s="43" t="s">
        <v>32</v>
      </c>
      <c r="K33" s="43" t="s">
        <v>33</v>
      </c>
      <c r="L33" s="44">
        <v>126000</v>
      </c>
      <c r="M33" s="44">
        <v>126000</v>
      </c>
      <c r="N33" s="44">
        <v>0</v>
      </c>
      <c r="O33" s="58">
        <f t="shared" si="0"/>
        <v>42000</v>
      </c>
      <c r="P33" s="58">
        <f t="shared" si="1"/>
        <v>42000</v>
      </c>
      <c r="Q33" s="44">
        <f t="shared" si="2"/>
        <v>0</v>
      </c>
      <c r="R33" s="115"/>
    </row>
    <row r="34" spans="1:18" s="24" customFormat="1" ht="15.75" x14ac:dyDescent="0.25">
      <c r="A34" s="57">
        <v>23</v>
      </c>
      <c r="B34" s="42">
        <v>12100000</v>
      </c>
      <c r="C34" s="42">
        <v>24</v>
      </c>
      <c r="D34" s="43" t="s">
        <v>28</v>
      </c>
      <c r="E34" s="43" t="s">
        <v>29</v>
      </c>
      <c r="F34" s="60" t="s">
        <v>36</v>
      </c>
      <c r="G34" s="43" t="s">
        <v>29</v>
      </c>
      <c r="H34" s="43" t="s">
        <v>31</v>
      </c>
      <c r="I34" s="43" t="s">
        <v>32</v>
      </c>
      <c r="J34" s="43" t="s">
        <v>32</v>
      </c>
      <c r="K34" s="43" t="s">
        <v>33</v>
      </c>
      <c r="L34" s="44">
        <v>23500</v>
      </c>
      <c r="M34" s="44">
        <v>23500</v>
      </c>
      <c r="N34" s="44">
        <v>0</v>
      </c>
      <c r="O34" s="58">
        <f t="shared" si="0"/>
        <v>7833.333333333333</v>
      </c>
      <c r="P34" s="58">
        <f t="shared" si="1"/>
        <v>7833.333333333333</v>
      </c>
      <c r="Q34" s="44">
        <f t="shared" si="2"/>
        <v>0</v>
      </c>
      <c r="R34" s="115"/>
    </row>
    <row r="35" spans="1:18" s="24" customFormat="1" ht="15.75" x14ac:dyDescent="0.25">
      <c r="A35" s="57">
        <v>24</v>
      </c>
      <c r="B35" s="42">
        <v>12100000</v>
      </c>
      <c r="C35" s="42">
        <v>24</v>
      </c>
      <c r="D35" s="43" t="s">
        <v>28</v>
      </c>
      <c r="E35" s="43" t="s">
        <v>29</v>
      </c>
      <c r="F35" s="60" t="s">
        <v>36</v>
      </c>
      <c r="G35" s="43" t="s">
        <v>29</v>
      </c>
      <c r="H35" s="43" t="s">
        <v>31</v>
      </c>
      <c r="I35" s="43" t="s">
        <v>32</v>
      </c>
      <c r="J35" s="43" t="s">
        <v>32</v>
      </c>
      <c r="K35" s="43" t="s">
        <v>33</v>
      </c>
      <c r="L35" s="44">
        <v>2700</v>
      </c>
      <c r="M35" s="44">
        <v>2700</v>
      </c>
      <c r="N35" s="44">
        <v>0</v>
      </c>
      <c r="O35" s="58">
        <f t="shared" si="0"/>
        <v>900</v>
      </c>
      <c r="P35" s="58">
        <f t="shared" si="1"/>
        <v>900</v>
      </c>
      <c r="Q35" s="44">
        <f t="shared" si="2"/>
        <v>0</v>
      </c>
      <c r="R35" s="115"/>
    </row>
    <row r="36" spans="1:18" s="24" customFormat="1" ht="15.75" x14ac:dyDescent="0.25">
      <c r="A36" s="57">
        <v>25</v>
      </c>
      <c r="B36" s="42">
        <v>12100000</v>
      </c>
      <c r="C36" s="42">
        <v>24</v>
      </c>
      <c r="D36" s="43" t="s">
        <v>28</v>
      </c>
      <c r="E36" s="43" t="s">
        <v>29</v>
      </c>
      <c r="F36" s="60" t="s">
        <v>36</v>
      </c>
      <c r="G36" s="43" t="s">
        <v>29</v>
      </c>
      <c r="H36" s="43" t="s">
        <v>31</v>
      </c>
      <c r="I36" s="43" t="s">
        <v>32</v>
      </c>
      <c r="J36" s="43" t="s">
        <v>32</v>
      </c>
      <c r="K36" s="43" t="s">
        <v>33</v>
      </c>
      <c r="L36" s="44">
        <v>10800</v>
      </c>
      <c r="M36" s="44">
        <v>10800</v>
      </c>
      <c r="N36" s="44">
        <v>2837.5</v>
      </c>
      <c r="O36" s="58">
        <f t="shared" si="0"/>
        <v>3600</v>
      </c>
      <c r="P36" s="58">
        <f t="shared" si="1"/>
        <v>3600</v>
      </c>
      <c r="Q36" s="44">
        <f t="shared" si="2"/>
        <v>2837.5</v>
      </c>
      <c r="R36" s="115"/>
    </row>
    <row r="37" spans="1:18" s="24" customFormat="1" ht="15.75" x14ac:dyDescent="0.25">
      <c r="A37" s="57">
        <v>26</v>
      </c>
      <c r="B37" s="42">
        <v>12100000</v>
      </c>
      <c r="C37" s="42">
        <v>24</v>
      </c>
      <c r="D37" s="43" t="s">
        <v>28</v>
      </c>
      <c r="E37" s="43" t="s">
        <v>29</v>
      </c>
      <c r="F37" s="60" t="s">
        <v>36</v>
      </c>
      <c r="G37" s="43" t="s">
        <v>29</v>
      </c>
      <c r="H37" s="43" t="s">
        <v>31</v>
      </c>
      <c r="I37" s="43" t="s">
        <v>32</v>
      </c>
      <c r="J37" s="43" t="s">
        <v>32</v>
      </c>
      <c r="K37" s="43" t="s">
        <v>33</v>
      </c>
      <c r="L37" s="44">
        <v>15900</v>
      </c>
      <c r="M37" s="44">
        <v>15900</v>
      </c>
      <c r="N37" s="44">
        <v>5325</v>
      </c>
      <c r="O37" s="58">
        <f t="shared" si="0"/>
        <v>5300</v>
      </c>
      <c r="P37" s="58">
        <f t="shared" si="1"/>
        <v>5300</v>
      </c>
      <c r="Q37" s="44">
        <f t="shared" si="2"/>
        <v>5325</v>
      </c>
      <c r="R37" s="115"/>
    </row>
    <row r="38" spans="1:18" s="24" customFormat="1" ht="15.75" x14ac:dyDescent="0.25">
      <c r="A38" s="57">
        <v>27</v>
      </c>
      <c r="B38" s="42">
        <v>12100000</v>
      </c>
      <c r="C38" s="42">
        <v>24</v>
      </c>
      <c r="D38" s="43" t="s">
        <v>28</v>
      </c>
      <c r="E38" s="43" t="s">
        <v>29</v>
      </c>
      <c r="F38" s="60" t="s">
        <v>36</v>
      </c>
      <c r="G38" s="43" t="s">
        <v>29</v>
      </c>
      <c r="H38" s="43" t="s">
        <v>31</v>
      </c>
      <c r="I38" s="43" t="s">
        <v>32</v>
      </c>
      <c r="J38" s="43" t="s">
        <v>32</v>
      </c>
      <c r="K38" s="43" t="s">
        <v>33</v>
      </c>
      <c r="L38" s="44">
        <v>29000</v>
      </c>
      <c r="M38" s="44">
        <v>29000</v>
      </c>
      <c r="N38" s="44">
        <v>3100</v>
      </c>
      <c r="O38" s="58">
        <f t="shared" si="0"/>
        <v>9666.6666666666661</v>
      </c>
      <c r="P38" s="58">
        <f t="shared" si="1"/>
        <v>9666.6666666666661</v>
      </c>
      <c r="Q38" s="44">
        <f t="shared" si="2"/>
        <v>3100</v>
      </c>
      <c r="R38" s="115"/>
    </row>
    <row r="39" spans="1:18" s="24" customFormat="1" ht="15.75" x14ac:dyDescent="0.25">
      <c r="A39" s="57">
        <v>28</v>
      </c>
      <c r="B39" s="42">
        <v>12100000</v>
      </c>
      <c r="C39" s="42">
        <v>24</v>
      </c>
      <c r="D39" s="43" t="s">
        <v>28</v>
      </c>
      <c r="E39" s="43" t="s">
        <v>29</v>
      </c>
      <c r="F39" s="60" t="s">
        <v>36</v>
      </c>
      <c r="G39" s="43" t="s">
        <v>29</v>
      </c>
      <c r="H39" s="43" t="s">
        <v>31</v>
      </c>
      <c r="I39" s="43" t="s">
        <v>32</v>
      </c>
      <c r="J39" s="43" t="s">
        <v>32</v>
      </c>
      <c r="K39" s="43" t="s">
        <v>33</v>
      </c>
      <c r="L39" s="44">
        <v>276460.79999999999</v>
      </c>
      <c r="M39" s="44">
        <v>276460.79999999999</v>
      </c>
      <c r="N39" s="44">
        <v>0</v>
      </c>
      <c r="O39" s="58">
        <f t="shared" si="0"/>
        <v>92153.599999999991</v>
      </c>
      <c r="P39" s="58">
        <f t="shared" si="1"/>
        <v>92153.599999999991</v>
      </c>
      <c r="Q39" s="44">
        <f t="shared" si="2"/>
        <v>0</v>
      </c>
      <c r="R39" s="115"/>
    </row>
    <row r="40" spans="1:18" s="24" customFormat="1" ht="15.75" x14ac:dyDescent="0.25">
      <c r="A40" s="57">
        <v>29</v>
      </c>
      <c r="B40" s="42">
        <v>12100000</v>
      </c>
      <c r="C40" s="42">
        <v>24</v>
      </c>
      <c r="D40" s="43" t="s">
        <v>28</v>
      </c>
      <c r="E40" s="43" t="s">
        <v>29</v>
      </c>
      <c r="F40" s="60" t="s">
        <v>36</v>
      </c>
      <c r="G40" s="43" t="s">
        <v>29</v>
      </c>
      <c r="H40" s="43" t="s">
        <v>31</v>
      </c>
      <c r="I40" s="43" t="s">
        <v>32</v>
      </c>
      <c r="J40" s="43" t="s">
        <v>32</v>
      </c>
      <c r="K40" s="43" t="s">
        <v>33</v>
      </c>
      <c r="L40" s="44">
        <v>334943</v>
      </c>
      <c r="M40" s="44">
        <v>334943</v>
      </c>
      <c r="N40" s="44">
        <v>104558.82</v>
      </c>
      <c r="O40" s="58">
        <f t="shared" si="0"/>
        <v>111647.66666666667</v>
      </c>
      <c r="P40" s="58">
        <f t="shared" si="1"/>
        <v>111647.66666666667</v>
      </c>
      <c r="Q40" s="44">
        <f t="shared" si="2"/>
        <v>104558.82</v>
      </c>
      <c r="R40" s="115"/>
    </row>
    <row r="41" spans="1:18" s="24" customFormat="1" ht="15.75" x14ac:dyDescent="0.25">
      <c r="A41" s="57">
        <v>30</v>
      </c>
      <c r="B41" s="42">
        <v>12100000</v>
      </c>
      <c r="C41" s="42">
        <v>24</v>
      </c>
      <c r="D41" s="43" t="s">
        <v>28</v>
      </c>
      <c r="E41" s="43" t="s">
        <v>29</v>
      </c>
      <c r="F41" s="60" t="s">
        <v>36</v>
      </c>
      <c r="G41" s="43" t="s">
        <v>29</v>
      </c>
      <c r="H41" s="43" t="s">
        <v>31</v>
      </c>
      <c r="I41" s="43" t="s">
        <v>32</v>
      </c>
      <c r="J41" s="43" t="s">
        <v>32</v>
      </c>
      <c r="K41" s="43" t="s">
        <v>33</v>
      </c>
      <c r="L41" s="44">
        <v>7500</v>
      </c>
      <c r="M41" s="44">
        <v>7500</v>
      </c>
      <c r="N41" s="44">
        <v>0</v>
      </c>
      <c r="O41" s="58">
        <f t="shared" si="0"/>
        <v>2500</v>
      </c>
      <c r="P41" s="58">
        <f t="shared" si="1"/>
        <v>2500</v>
      </c>
      <c r="Q41" s="44">
        <f t="shared" si="2"/>
        <v>0</v>
      </c>
      <c r="R41" s="115"/>
    </row>
    <row r="42" spans="1:18" s="24" customFormat="1" ht="16.5" thickBot="1" x14ac:dyDescent="0.3">
      <c r="A42" s="63">
        <v>31</v>
      </c>
      <c r="B42" s="64">
        <v>12100000</v>
      </c>
      <c r="C42" s="64">
        <v>24</v>
      </c>
      <c r="D42" s="65" t="s">
        <v>28</v>
      </c>
      <c r="E42" s="65" t="s">
        <v>29</v>
      </c>
      <c r="F42" s="66" t="s">
        <v>36</v>
      </c>
      <c r="G42" s="65" t="s">
        <v>29</v>
      </c>
      <c r="H42" s="65" t="s">
        <v>31</v>
      </c>
      <c r="I42" s="65" t="s">
        <v>32</v>
      </c>
      <c r="J42" s="65" t="s">
        <v>32</v>
      </c>
      <c r="K42" s="65" t="s">
        <v>33</v>
      </c>
      <c r="L42" s="67">
        <v>295800</v>
      </c>
      <c r="M42" s="67">
        <v>295800</v>
      </c>
      <c r="N42" s="67">
        <v>88775</v>
      </c>
      <c r="O42" s="68">
        <f t="shared" si="0"/>
        <v>98600</v>
      </c>
      <c r="P42" s="68">
        <f t="shared" si="1"/>
        <v>98600</v>
      </c>
      <c r="Q42" s="67">
        <f t="shared" si="2"/>
        <v>88775</v>
      </c>
      <c r="R42" s="115"/>
    </row>
    <row r="43" spans="1:18" s="25" customFormat="1" ht="21.75" thickBot="1" x14ac:dyDescent="0.3">
      <c r="A43" s="121" t="s">
        <v>35</v>
      </c>
      <c r="B43" s="122"/>
      <c r="C43" s="122"/>
      <c r="D43" s="122"/>
      <c r="E43" s="122"/>
      <c r="F43" s="122"/>
      <c r="G43" s="122"/>
      <c r="H43" s="122"/>
      <c r="I43" s="122"/>
      <c r="J43" s="122"/>
      <c r="K43" s="123"/>
      <c r="L43" s="91">
        <f>SUM(L12:L42)</f>
        <v>5294624.8899999997</v>
      </c>
      <c r="M43" s="77">
        <f t="shared" ref="M43:Q43" si="3">SUM(M12:M42)</f>
        <v>5294624.8899999997</v>
      </c>
      <c r="N43" s="77">
        <f t="shared" si="3"/>
        <v>1204191.77</v>
      </c>
      <c r="O43" s="77">
        <f t="shared" si="3"/>
        <v>1764874.9633333334</v>
      </c>
      <c r="P43" s="77">
        <f t="shared" si="3"/>
        <v>1764874.9633333334</v>
      </c>
      <c r="Q43" s="77">
        <f t="shared" si="3"/>
        <v>1204191.77</v>
      </c>
      <c r="R43" s="116"/>
    </row>
    <row r="44" spans="1:18" s="24" customFormat="1" ht="15.75" x14ac:dyDescent="0.25">
      <c r="A44" s="92">
        <v>32</v>
      </c>
      <c r="B44" s="93">
        <v>12100000</v>
      </c>
      <c r="C44" s="93" t="s">
        <v>38</v>
      </c>
      <c r="D44" s="93" t="s">
        <v>28</v>
      </c>
      <c r="E44" s="93" t="s">
        <v>29</v>
      </c>
      <c r="F44" s="94" t="s">
        <v>30</v>
      </c>
      <c r="G44" s="93" t="s">
        <v>29</v>
      </c>
      <c r="H44" s="93" t="s">
        <v>31</v>
      </c>
      <c r="I44" s="93" t="s">
        <v>32</v>
      </c>
      <c r="J44" s="93">
        <v>8</v>
      </c>
      <c r="K44" s="93" t="s">
        <v>33</v>
      </c>
      <c r="L44" s="56">
        <v>4000</v>
      </c>
      <c r="M44" s="56">
        <v>4000</v>
      </c>
      <c r="N44" s="56">
        <v>0</v>
      </c>
      <c r="O44" s="59">
        <f t="shared" ref="O44" si="4">+L44/3</f>
        <v>1333.3333333333333</v>
      </c>
      <c r="P44" s="59">
        <f t="shared" ref="P44" si="5">+M44/3</f>
        <v>1333.3333333333333</v>
      </c>
      <c r="Q44" s="56">
        <f t="shared" ref="Q44" si="6">+N44</f>
        <v>0</v>
      </c>
      <c r="R44" s="114" t="s">
        <v>65</v>
      </c>
    </row>
    <row r="45" spans="1:18" s="24" customFormat="1" ht="15.75" x14ac:dyDescent="0.25">
      <c r="A45" s="57">
        <v>33</v>
      </c>
      <c r="B45" s="42">
        <v>12100000</v>
      </c>
      <c r="C45" s="42" t="s">
        <v>38</v>
      </c>
      <c r="D45" s="42" t="s">
        <v>28</v>
      </c>
      <c r="E45" s="42" t="s">
        <v>29</v>
      </c>
      <c r="F45" s="60" t="s">
        <v>30</v>
      </c>
      <c r="G45" s="42" t="s">
        <v>29</v>
      </c>
      <c r="H45" s="42" t="s">
        <v>31</v>
      </c>
      <c r="I45" s="42" t="s">
        <v>32</v>
      </c>
      <c r="J45" s="42">
        <v>8</v>
      </c>
      <c r="K45" s="42" t="s">
        <v>33</v>
      </c>
      <c r="L45" s="44">
        <v>4000</v>
      </c>
      <c r="M45" s="44">
        <v>4000</v>
      </c>
      <c r="N45" s="44">
        <v>0</v>
      </c>
      <c r="O45" s="58">
        <f t="shared" ref="O45:O58" si="7">+L45/3</f>
        <v>1333.3333333333333</v>
      </c>
      <c r="P45" s="58">
        <f t="shared" ref="P45:P58" si="8">+M45/3</f>
        <v>1333.3333333333333</v>
      </c>
      <c r="Q45" s="44">
        <f t="shared" ref="Q45:Q58" si="9">+N45</f>
        <v>0</v>
      </c>
      <c r="R45" s="115"/>
    </row>
    <row r="46" spans="1:18" s="24" customFormat="1" ht="15.75" x14ac:dyDescent="0.25">
      <c r="A46" s="57">
        <v>34</v>
      </c>
      <c r="B46" s="42">
        <v>12100000</v>
      </c>
      <c r="C46" s="42" t="s">
        <v>38</v>
      </c>
      <c r="D46" s="42" t="s">
        <v>28</v>
      </c>
      <c r="E46" s="42" t="s">
        <v>29</v>
      </c>
      <c r="F46" s="60" t="s">
        <v>30</v>
      </c>
      <c r="G46" s="42" t="s">
        <v>29</v>
      </c>
      <c r="H46" s="42" t="s">
        <v>31</v>
      </c>
      <c r="I46" s="42" t="s">
        <v>32</v>
      </c>
      <c r="J46" s="42">
        <v>8</v>
      </c>
      <c r="K46" s="42" t="s">
        <v>33</v>
      </c>
      <c r="L46" s="44">
        <v>6810</v>
      </c>
      <c r="M46" s="44">
        <v>6810</v>
      </c>
      <c r="N46" s="44">
        <v>0</v>
      </c>
      <c r="O46" s="58">
        <f t="shared" si="7"/>
        <v>2270</v>
      </c>
      <c r="P46" s="58">
        <f t="shared" si="8"/>
        <v>2270</v>
      </c>
      <c r="Q46" s="44">
        <f t="shared" si="9"/>
        <v>0</v>
      </c>
      <c r="R46" s="115"/>
    </row>
    <row r="47" spans="1:18" s="24" customFormat="1" ht="15.75" x14ac:dyDescent="0.25">
      <c r="A47" s="57">
        <v>35</v>
      </c>
      <c r="B47" s="42">
        <v>12100000</v>
      </c>
      <c r="C47" s="42" t="s">
        <v>39</v>
      </c>
      <c r="D47" s="42" t="s">
        <v>28</v>
      </c>
      <c r="E47" s="42" t="s">
        <v>29</v>
      </c>
      <c r="F47" s="60" t="s">
        <v>30</v>
      </c>
      <c r="G47" s="42" t="s">
        <v>29</v>
      </c>
      <c r="H47" s="42" t="s">
        <v>31</v>
      </c>
      <c r="I47" s="42" t="s">
        <v>32</v>
      </c>
      <c r="J47" s="42">
        <v>8</v>
      </c>
      <c r="K47" s="42" t="s">
        <v>33</v>
      </c>
      <c r="L47" s="44">
        <v>3000</v>
      </c>
      <c r="M47" s="44">
        <v>3000</v>
      </c>
      <c r="N47" s="44">
        <v>0</v>
      </c>
      <c r="O47" s="58">
        <f t="shared" si="7"/>
        <v>1000</v>
      </c>
      <c r="P47" s="58">
        <f t="shared" si="8"/>
        <v>1000</v>
      </c>
      <c r="Q47" s="44">
        <f t="shared" si="9"/>
        <v>0</v>
      </c>
      <c r="R47" s="115"/>
    </row>
    <row r="48" spans="1:18" s="24" customFormat="1" ht="15.75" x14ac:dyDescent="0.25">
      <c r="A48" s="57">
        <v>36</v>
      </c>
      <c r="B48" s="42">
        <v>12100000</v>
      </c>
      <c r="C48" s="42" t="s">
        <v>38</v>
      </c>
      <c r="D48" s="42" t="s">
        <v>28</v>
      </c>
      <c r="E48" s="42" t="s">
        <v>29</v>
      </c>
      <c r="F48" s="60" t="s">
        <v>30</v>
      </c>
      <c r="G48" s="42" t="s">
        <v>29</v>
      </c>
      <c r="H48" s="42" t="s">
        <v>31</v>
      </c>
      <c r="I48" s="42" t="s">
        <v>32</v>
      </c>
      <c r="J48" s="42">
        <v>8</v>
      </c>
      <c r="K48" s="42" t="s">
        <v>33</v>
      </c>
      <c r="L48" s="44">
        <v>14700</v>
      </c>
      <c r="M48" s="44">
        <v>14700</v>
      </c>
      <c r="N48" s="44">
        <v>2600</v>
      </c>
      <c r="O48" s="58">
        <f t="shared" si="7"/>
        <v>4900</v>
      </c>
      <c r="P48" s="58">
        <f t="shared" si="8"/>
        <v>4900</v>
      </c>
      <c r="Q48" s="44">
        <f t="shared" si="9"/>
        <v>2600</v>
      </c>
      <c r="R48" s="115"/>
    </row>
    <row r="49" spans="1:18" s="24" customFormat="1" ht="15.75" x14ac:dyDescent="0.25">
      <c r="A49" s="57">
        <v>37</v>
      </c>
      <c r="B49" s="42">
        <v>12100000</v>
      </c>
      <c r="C49" s="42" t="s">
        <v>38</v>
      </c>
      <c r="D49" s="42" t="s">
        <v>28</v>
      </c>
      <c r="E49" s="42" t="s">
        <v>29</v>
      </c>
      <c r="F49" s="60" t="s">
        <v>30</v>
      </c>
      <c r="G49" s="42" t="s">
        <v>29</v>
      </c>
      <c r="H49" s="42" t="s">
        <v>31</v>
      </c>
      <c r="I49" s="42" t="s">
        <v>32</v>
      </c>
      <c r="J49" s="42">
        <v>8</v>
      </c>
      <c r="K49" s="42" t="s">
        <v>33</v>
      </c>
      <c r="L49" s="44">
        <v>205761</v>
      </c>
      <c r="M49" s="44">
        <v>205761</v>
      </c>
      <c r="N49" s="44">
        <v>0</v>
      </c>
      <c r="O49" s="58">
        <f t="shared" si="7"/>
        <v>68587</v>
      </c>
      <c r="P49" s="58">
        <f t="shared" si="8"/>
        <v>68587</v>
      </c>
      <c r="Q49" s="44">
        <f t="shared" si="9"/>
        <v>0</v>
      </c>
      <c r="R49" s="115"/>
    </row>
    <row r="50" spans="1:18" s="24" customFormat="1" ht="15.75" x14ac:dyDescent="0.25">
      <c r="A50" s="57">
        <v>38</v>
      </c>
      <c r="B50" s="42">
        <v>12100000</v>
      </c>
      <c r="C50" s="42" t="s">
        <v>38</v>
      </c>
      <c r="D50" s="42" t="s">
        <v>28</v>
      </c>
      <c r="E50" s="42" t="s">
        <v>29</v>
      </c>
      <c r="F50" s="60" t="s">
        <v>30</v>
      </c>
      <c r="G50" s="42" t="s">
        <v>29</v>
      </c>
      <c r="H50" s="42" t="s">
        <v>31</v>
      </c>
      <c r="I50" s="42" t="s">
        <v>32</v>
      </c>
      <c r="J50" s="42">
        <v>8</v>
      </c>
      <c r="K50" s="42" t="s">
        <v>33</v>
      </c>
      <c r="L50" s="44">
        <v>24000</v>
      </c>
      <c r="M50" s="44">
        <v>24000</v>
      </c>
      <c r="N50" s="44">
        <v>1500</v>
      </c>
      <c r="O50" s="58">
        <f t="shared" si="7"/>
        <v>8000</v>
      </c>
      <c r="P50" s="58">
        <f t="shared" si="8"/>
        <v>8000</v>
      </c>
      <c r="Q50" s="44">
        <f t="shared" si="9"/>
        <v>1500</v>
      </c>
      <c r="R50" s="115"/>
    </row>
    <row r="51" spans="1:18" s="24" customFormat="1" ht="15.75" x14ac:dyDescent="0.25">
      <c r="A51" s="57">
        <v>39</v>
      </c>
      <c r="B51" s="42">
        <v>12100000</v>
      </c>
      <c r="C51" s="42" t="s">
        <v>38</v>
      </c>
      <c r="D51" s="42" t="s">
        <v>28</v>
      </c>
      <c r="E51" s="42" t="s">
        <v>29</v>
      </c>
      <c r="F51" s="60" t="s">
        <v>30</v>
      </c>
      <c r="G51" s="42" t="s">
        <v>29</v>
      </c>
      <c r="H51" s="42" t="s">
        <v>31</v>
      </c>
      <c r="I51" s="42" t="s">
        <v>32</v>
      </c>
      <c r="J51" s="42">
        <v>8</v>
      </c>
      <c r="K51" s="42" t="s">
        <v>33</v>
      </c>
      <c r="L51" s="44">
        <v>246500</v>
      </c>
      <c r="M51" s="44">
        <v>246500</v>
      </c>
      <c r="N51" s="44">
        <v>0</v>
      </c>
      <c r="O51" s="58">
        <f t="shared" si="7"/>
        <v>82166.666666666672</v>
      </c>
      <c r="P51" s="58">
        <f t="shared" si="8"/>
        <v>82166.666666666672</v>
      </c>
      <c r="Q51" s="44">
        <f t="shared" si="9"/>
        <v>0</v>
      </c>
      <c r="R51" s="115"/>
    </row>
    <row r="52" spans="1:18" s="24" customFormat="1" ht="15.75" x14ac:dyDescent="0.25">
      <c r="A52" s="57">
        <v>40</v>
      </c>
      <c r="B52" s="42">
        <v>12100000</v>
      </c>
      <c r="C52" s="42" t="s">
        <v>38</v>
      </c>
      <c r="D52" s="42" t="s">
        <v>28</v>
      </c>
      <c r="E52" s="42" t="s">
        <v>29</v>
      </c>
      <c r="F52" s="60" t="s">
        <v>30</v>
      </c>
      <c r="G52" s="42" t="s">
        <v>29</v>
      </c>
      <c r="H52" s="42" t="s">
        <v>31</v>
      </c>
      <c r="I52" s="42" t="s">
        <v>32</v>
      </c>
      <c r="J52" s="42">
        <v>8</v>
      </c>
      <c r="K52" s="42" t="s">
        <v>33</v>
      </c>
      <c r="L52" s="44">
        <v>75</v>
      </c>
      <c r="M52" s="44">
        <v>75</v>
      </c>
      <c r="N52" s="44">
        <v>0</v>
      </c>
      <c r="O52" s="58">
        <f t="shared" si="7"/>
        <v>25</v>
      </c>
      <c r="P52" s="58">
        <f t="shared" si="8"/>
        <v>25</v>
      </c>
      <c r="Q52" s="44">
        <f t="shared" si="9"/>
        <v>0</v>
      </c>
      <c r="R52" s="115"/>
    </row>
    <row r="53" spans="1:18" s="24" customFormat="1" ht="15.75" x14ac:dyDescent="0.25">
      <c r="A53" s="57">
        <v>41</v>
      </c>
      <c r="B53" s="42">
        <v>12100000</v>
      </c>
      <c r="C53" s="42" t="s">
        <v>38</v>
      </c>
      <c r="D53" s="42" t="s">
        <v>28</v>
      </c>
      <c r="E53" s="42" t="s">
        <v>29</v>
      </c>
      <c r="F53" s="60" t="s">
        <v>30</v>
      </c>
      <c r="G53" s="42" t="s">
        <v>29</v>
      </c>
      <c r="H53" s="42" t="s">
        <v>31</v>
      </c>
      <c r="I53" s="42" t="s">
        <v>32</v>
      </c>
      <c r="J53" s="42">
        <v>8</v>
      </c>
      <c r="K53" s="42" t="s">
        <v>33</v>
      </c>
      <c r="L53" s="44">
        <v>325</v>
      </c>
      <c r="M53" s="44">
        <v>325</v>
      </c>
      <c r="N53" s="44">
        <v>0</v>
      </c>
      <c r="O53" s="58">
        <f t="shared" si="7"/>
        <v>108.33333333333333</v>
      </c>
      <c r="P53" s="58">
        <f t="shared" si="8"/>
        <v>108.33333333333333</v>
      </c>
      <c r="Q53" s="44">
        <f t="shared" si="9"/>
        <v>0</v>
      </c>
      <c r="R53" s="115"/>
    </row>
    <row r="54" spans="1:18" s="24" customFormat="1" ht="15.75" x14ac:dyDescent="0.25">
      <c r="A54" s="57">
        <v>42</v>
      </c>
      <c r="B54" s="42">
        <v>12100000</v>
      </c>
      <c r="C54" s="42" t="s">
        <v>38</v>
      </c>
      <c r="D54" s="42" t="s">
        <v>28</v>
      </c>
      <c r="E54" s="42" t="s">
        <v>29</v>
      </c>
      <c r="F54" s="60" t="s">
        <v>30</v>
      </c>
      <c r="G54" s="42" t="s">
        <v>29</v>
      </c>
      <c r="H54" s="42" t="s">
        <v>31</v>
      </c>
      <c r="I54" s="42" t="s">
        <v>32</v>
      </c>
      <c r="J54" s="42">
        <v>8</v>
      </c>
      <c r="K54" s="42" t="s">
        <v>33</v>
      </c>
      <c r="L54" s="44">
        <v>50100</v>
      </c>
      <c r="M54" s="44">
        <v>50100</v>
      </c>
      <c r="N54" s="44">
        <v>9050</v>
      </c>
      <c r="O54" s="58">
        <f t="shared" si="7"/>
        <v>16700</v>
      </c>
      <c r="P54" s="58">
        <f t="shared" si="8"/>
        <v>16700</v>
      </c>
      <c r="Q54" s="44">
        <f t="shared" si="9"/>
        <v>9050</v>
      </c>
      <c r="R54" s="115"/>
    </row>
    <row r="55" spans="1:18" s="24" customFormat="1" ht="15.75" x14ac:dyDescent="0.25">
      <c r="A55" s="57">
        <v>43</v>
      </c>
      <c r="B55" s="42">
        <v>12100000</v>
      </c>
      <c r="C55" s="42" t="s">
        <v>38</v>
      </c>
      <c r="D55" s="42" t="s">
        <v>28</v>
      </c>
      <c r="E55" s="42" t="s">
        <v>29</v>
      </c>
      <c r="F55" s="60" t="s">
        <v>30</v>
      </c>
      <c r="G55" s="42" t="s">
        <v>29</v>
      </c>
      <c r="H55" s="42" t="s">
        <v>31</v>
      </c>
      <c r="I55" s="42" t="s">
        <v>32</v>
      </c>
      <c r="J55" s="42">
        <v>8</v>
      </c>
      <c r="K55" s="42" t="s">
        <v>33</v>
      </c>
      <c r="L55" s="44">
        <v>246913.2</v>
      </c>
      <c r="M55" s="44">
        <v>246913.2</v>
      </c>
      <c r="N55" s="44">
        <v>0</v>
      </c>
      <c r="O55" s="58">
        <f t="shared" si="7"/>
        <v>82304.400000000009</v>
      </c>
      <c r="P55" s="58">
        <f t="shared" si="8"/>
        <v>82304.400000000009</v>
      </c>
      <c r="Q55" s="44">
        <f t="shared" si="9"/>
        <v>0</v>
      </c>
      <c r="R55" s="115"/>
    </row>
    <row r="56" spans="1:18" s="24" customFormat="1" ht="15.75" x14ac:dyDescent="0.25">
      <c r="A56" s="57">
        <v>44</v>
      </c>
      <c r="B56" s="42">
        <v>12100000</v>
      </c>
      <c r="C56" s="42" t="s">
        <v>38</v>
      </c>
      <c r="D56" s="42" t="s">
        <v>28</v>
      </c>
      <c r="E56" s="42" t="s">
        <v>29</v>
      </c>
      <c r="F56" s="60" t="s">
        <v>30</v>
      </c>
      <c r="G56" s="42" t="s">
        <v>29</v>
      </c>
      <c r="H56" s="42" t="s">
        <v>31</v>
      </c>
      <c r="I56" s="42" t="s">
        <v>32</v>
      </c>
      <c r="J56" s="42">
        <v>8</v>
      </c>
      <c r="K56" s="42" t="s">
        <v>33</v>
      </c>
      <c r="L56" s="44">
        <v>99996</v>
      </c>
      <c r="M56" s="44">
        <v>99996</v>
      </c>
      <c r="N56" s="44">
        <v>30302.15</v>
      </c>
      <c r="O56" s="58">
        <f t="shared" si="7"/>
        <v>33332</v>
      </c>
      <c r="P56" s="58">
        <f t="shared" si="8"/>
        <v>33332</v>
      </c>
      <c r="Q56" s="44">
        <f t="shared" si="9"/>
        <v>30302.15</v>
      </c>
      <c r="R56" s="115"/>
    </row>
    <row r="57" spans="1:18" s="24" customFormat="1" ht="15.75" x14ac:dyDescent="0.25">
      <c r="A57" s="57">
        <v>45</v>
      </c>
      <c r="B57" s="42">
        <v>12100000</v>
      </c>
      <c r="C57" s="42" t="s">
        <v>38</v>
      </c>
      <c r="D57" s="42" t="s">
        <v>28</v>
      </c>
      <c r="E57" s="42" t="s">
        <v>29</v>
      </c>
      <c r="F57" s="60" t="s">
        <v>30</v>
      </c>
      <c r="G57" s="42" t="s">
        <v>29</v>
      </c>
      <c r="H57" s="42" t="s">
        <v>31</v>
      </c>
      <c r="I57" s="42" t="s">
        <v>32</v>
      </c>
      <c r="J57" s="42">
        <v>8</v>
      </c>
      <c r="K57" s="42" t="s">
        <v>33</v>
      </c>
      <c r="L57" s="44">
        <v>1500</v>
      </c>
      <c r="M57" s="44">
        <v>1500</v>
      </c>
      <c r="N57" s="44">
        <v>0</v>
      </c>
      <c r="O57" s="58">
        <f t="shared" si="7"/>
        <v>500</v>
      </c>
      <c r="P57" s="58">
        <f t="shared" si="8"/>
        <v>500</v>
      </c>
      <c r="Q57" s="44">
        <f t="shared" si="9"/>
        <v>0</v>
      </c>
      <c r="R57" s="115"/>
    </row>
    <row r="58" spans="1:18" s="24" customFormat="1" ht="15.75" x14ac:dyDescent="0.25">
      <c r="A58" s="57">
        <v>46</v>
      </c>
      <c r="B58" s="42">
        <v>12100000</v>
      </c>
      <c r="C58" s="42" t="s">
        <v>38</v>
      </c>
      <c r="D58" s="42" t="s">
        <v>28</v>
      </c>
      <c r="E58" s="42" t="s">
        <v>29</v>
      </c>
      <c r="F58" s="60" t="s">
        <v>30</v>
      </c>
      <c r="G58" s="42" t="s">
        <v>29</v>
      </c>
      <c r="H58" s="42" t="s">
        <v>31</v>
      </c>
      <c r="I58" s="42" t="s">
        <v>32</v>
      </c>
      <c r="J58" s="42">
        <v>8</v>
      </c>
      <c r="K58" s="42" t="s">
        <v>33</v>
      </c>
      <c r="L58" s="44">
        <v>4750</v>
      </c>
      <c r="M58" s="44">
        <v>4750</v>
      </c>
      <c r="N58" s="44">
        <v>0</v>
      </c>
      <c r="O58" s="58">
        <f t="shared" si="7"/>
        <v>1583.3333333333333</v>
      </c>
      <c r="P58" s="58">
        <f t="shared" si="8"/>
        <v>1583.3333333333333</v>
      </c>
      <c r="Q58" s="44">
        <f t="shared" si="9"/>
        <v>0</v>
      </c>
      <c r="R58" s="115"/>
    </row>
    <row r="59" spans="1:18" s="24" customFormat="1" ht="15.75" x14ac:dyDescent="0.25">
      <c r="A59" s="57">
        <v>47</v>
      </c>
      <c r="B59" s="42">
        <v>12100000</v>
      </c>
      <c r="C59" s="42" t="s">
        <v>38</v>
      </c>
      <c r="D59" s="42" t="s">
        <v>28</v>
      </c>
      <c r="E59" s="42" t="s">
        <v>29</v>
      </c>
      <c r="F59" s="60" t="s">
        <v>30</v>
      </c>
      <c r="G59" s="42" t="s">
        <v>29</v>
      </c>
      <c r="H59" s="42" t="s">
        <v>31</v>
      </c>
      <c r="I59" s="42" t="s">
        <v>32</v>
      </c>
      <c r="J59" s="42">
        <v>8</v>
      </c>
      <c r="K59" s="42" t="s">
        <v>33</v>
      </c>
      <c r="L59" s="44">
        <v>57600</v>
      </c>
      <c r="M59" s="44">
        <v>57600</v>
      </c>
      <c r="N59" s="44">
        <v>0</v>
      </c>
      <c r="O59" s="58">
        <f t="shared" ref="O59:O80" si="10">+L59/3</f>
        <v>19200</v>
      </c>
      <c r="P59" s="58">
        <f t="shared" ref="P59:P80" si="11">+M59/3</f>
        <v>19200</v>
      </c>
      <c r="Q59" s="44">
        <f t="shared" ref="Q59:Q80" si="12">+N59</f>
        <v>0</v>
      </c>
      <c r="R59" s="115"/>
    </row>
    <row r="60" spans="1:18" s="24" customFormat="1" ht="15.75" x14ac:dyDescent="0.25">
      <c r="A60" s="57">
        <v>48</v>
      </c>
      <c r="B60" s="42">
        <v>12100000</v>
      </c>
      <c r="C60" s="42" t="s">
        <v>38</v>
      </c>
      <c r="D60" s="42" t="s">
        <v>28</v>
      </c>
      <c r="E60" s="42" t="s">
        <v>29</v>
      </c>
      <c r="F60" s="60" t="s">
        <v>30</v>
      </c>
      <c r="G60" s="42" t="s">
        <v>29</v>
      </c>
      <c r="H60" s="42" t="s">
        <v>31</v>
      </c>
      <c r="I60" s="42" t="s">
        <v>32</v>
      </c>
      <c r="J60" s="42">
        <v>8</v>
      </c>
      <c r="K60" s="42" t="s">
        <v>33</v>
      </c>
      <c r="L60" s="44">
        <v>1000</v>
      </c>
      <c r="M60" s="44">
        <v>1000</v>
      </c>
      <c r="N60" s="44">
        <v>0</v>
      </c>
      <c r="O60" s="58">
        <f t="shared" si="10"/>
        <v>333.33333333333331</v>
      </c>
      <c r="P60" s="58">
        <f t="shared" si="11"/>
        <v>333.33333333333331</v>
      </c>
      <c r="Q60" s="44">
        <f t="shared" si="12"/>
        <v>0</v>
      </c>
      <c r="R60" s="115"/>
    </row>
    <row r="61" spans="1:18" s="24" customFormat="1" ht="15.75" x14ac:dyDescent="0.25">
      <c r="A61" s="57">
        <v>49</v>
      </c>
      <c r="B61" s="42">
        <v>12100000</v>
      </c>
      <c r="C61" s="42" t="s">
        <v>38</v>
      </c>
      <c r="D61" s="42" t="s">
        <v>28</v>
      </c>
      <c r="E61" s="42" t="s">
        <v>29</v>
      </c>
      <c r="F61" s="60" t="s">
        <v>30</v>
      </c>
      <c r="G61" s="42" t="s">
        <v>29</v>
      </c>
      <c r="H61" s="42" t="s">
        <v>31</v>
      </c>
      <c r="I61" s="42" t="s">
        <v>32</v>
      </c>
      <c r="J61" s="42">
        <v>8</v>
      </c>
      <c r="K61" s="42" t="s">
        <v>33</v>
      </c>
      <c r="L61" s="44">
        <v>2000</v>
      </c>
      <c r="M61" s="44">
        <v>2000</v>
      </c>
      <c r="N61" s="44">
        <v>0</v>
      </c>
      <c r="O61" s="58">
        <f t="shared" si="10"/>
        <v>666.66666666666663</v>
      </c>
      <c r="P61" s="58">
        <f t="shared" si="11"/>
        <v>666.66666666666663</v>
      </c>
      <c r="Q61" s="44">
        <f t="shared" si="12"/>
        <v>0</v>
      </c>
      <c r="R61" s="115"/>
    </row>
    <row r="62" spans="1:18" s="24" customFormat="1" ht="15.75" x14ac:dyDescent="0.25">
      <c r="A62" s="57">
        <v>50</v>
      </c>
      <c r="B62" s="42">
        <v>12100000</v>
      </c>
      <c r="C62" s="42" t="s">
        <v>38</v>
      </c>
      <c r="D62" s="42" t="s">
        <v>28</v>
      </c>
      <c r="E62" s="42" t="s">
        <v>29</v>
      </c>
      <c r="F62" s="60" t="s">
        <v>30</v>
      </c>
      <c r="G62" s="42" t="s">
        <v>29</v>
      </c>
      <c r="H62" s="42" t="s">
        <v>31</v>
      </c>
      <c r="I62" s="42" t="s">
        <v>32</v>
      </c>
      <c r="J62" s="42">
        <v>8</v>
      </c>
      <c r="K62" s="42" t="s">
        <v>33</v>
      </c>
      <c r="L62" s="44">
        <v>46200</v>
      </c>
      <c r="M62" s="44">
        <v>46200</v>
      </c>
      <c r="N62" s="44">
        <v>6631</v>
      </c>
      <c r="O62" s="58">
        <f t="shared" si="10"/>
        <v>15400</v>
      </c>
      <c r="P62" s="58">
        <f t="shared" si="11"/>
        <v>15400</v>
      </c>
      <c r="Q62" s="44">
        <f t="shared" si="12"/>
        <v>6631</v>
      </c>
      <c r="R62" s="115"/>
    </row>
    <row r="63" spans="1:18" s="24" customFormat="1" ht="15.75" x14ac:dyDescent="0.25">
      <c r="A63" s="57">
        <v>51</v>
      </c>
      <c r="B63" s="42">
        <v>12100000</v>
      </c>
      <c r="C63" s="42" t="s">
        <v>38</v>
      </c>
      <c r="D63" s="42" t="s">
        <v>28</v>
      </c>
      <c r="E63" s="42" t="s">
        <v>29</v>
      </c>
      <c r="F63" s="60" t="s">
        <v>30</v>
      </c>
      <c r="G63" s="42" t="s">
        <v>29</v>
      </c>
      <c r="H63" s="42" t="s">
        <v>31</v>
      </c>
      <c r="I63" s="42" t="s">
        <v>32</v>
      </c>
      <c r="J63" s="42">
        <v>8</v>
      </c>
      <c r="K63" s="42" t="s">
        <v>33</v>
      </c>
      <c r="L63" s="44">
        <v>30000</v>
      </c>
      <c r="M63" s="44">
        <v>30000</v>
      </c>
      <c r="N63" s="44">
        <v>0</v>
      </c>
      <c r="O63" s="58">
        <f t="shared" si="10"/>
        <v>10000</v>
      </c>
      <c r="P63" s="58">
        <f t="shared" si="11"/>
        <v>10000</v>
      </c>
      <c r="Q63" s="44">
        <f t="shared" si="12"/>
        <v>0</v>
      </c>
      <c r="R63" s="115"/>
    </row>
    <row r="64" spans="1:18" s="24" customFormat="1" ht="15.75" x14ac:dyDescent="0.25">
      <c r="A64" s="57">
        <v>52</v>
      </c>
      <c r="B64" s="42">
        <v>12100000</v>
      </c>
      <c r="C64" s="42" t="s">
        <v>38</v>
      </c>
      <c r="D64" s="42" t="s">
        <v>28</v>
      </c>
      <c r="E64" s="42" t="s">
        <v>29</v>
      </c>
      <c r="F64" s="60" t="s">
        <v>30</v>
      </c>
      <c r="G64" s="42" t="s">
        <v>29</v>
      </c>
      <c r="H64" s="42" t="s">
        <v>31</v>
      </c>
      <c r="I64" s="42" t="s">
        <v>32</v>
      </c>
      <c r="J64" s="42">
        <v>8</v>
      </c>
      <c r="K64" s="42" t="s">
        <v>33</v>
      </c>
      <c r="L64" s="44">
        <v>17160</v>
      </c>
      <c r="M64" s="44">
        <v>17160</v>
      </c>
      <c r="N64" s="44">
        <v>320</v>
      </c>
      <c r="O64" s="58">
        <f t="shared" si="10"/>
        <v>5720</v>
      </c>
      <c r="P64" s="58">
        <f t="shared" si="11"/>
        <v>5720</v>
      </c>
      <c r="Q64" s="44">
        <f t="shared" si="12"/>
        <v>320</v>
      </c>
      <c r="R64" s="115"/>
    </row>
    <row r="65" spans="1:18" s="24" customFormat="1" ht="15.75" x14ac:dyDescent="0.25">
      <c r="A65" s="57">
        <v>53</v>
      </c>
      <c r="B65" s="42">
        <v>12100000</v>
      </c>
      <c r="C65" s="42" t="s">
        <v>38</v>
      </c>
      <c r="D65" s="42" t="s">
        <v>28</v>
      </c>
      <c r="E65" s="42" t="s">
        <v>29</v>
      </c>
      <c r="F65" s="60" t="s">
        <v>30</v>
      </c>
      <c r="G65" s="42" t="s">
        <v>29</v>
      </c>
      <c r="H65" s="42" t="s">
        <v>31</v>
      </c>
      <c r="I65" s="42" t="s">
        <v>32</v>
      </c>
      <c r="J65" s="42">
        <v>8</v>
      </c>
      <c r="K65" s="42" t="s">
        <v>33</v>
      </c>
      <c r="L65" s="44">
        <v>13000</v>
      </c>
      <c r="M65" s="44">
        <v>13000</v>
      </c>
      <c r="N65" s="44">
        <v>0</v>
      </c>
      <c r="O65" s="58">
        <f t="shared" si="10"/>
        <v>4333.333333333333</v>
      </c>
      <c r="P65" s="58">
        <f t="shared" si="11"/>
        <v>4333.333333333333</v>
      </c>
      <c r="Q65" s="44">
        <f t="shared" si="12"/>
        <v>0</v>
      </c>
      <c r="R65" s="115"/>
    </row>
    <row r="66" spans="1:18" s="24" customFormat="1" ht="15.75" x14ac:dyDescent="0.25">
      <c r="A66" s="57">
        <v>54</v>
      </c>
      <c r="B66" s="42">
        <v>12100000</v>
      </c>
      <c r="C66" s="42" t="s">
        <v>38</v>
      </c>
      <c r="D66" s="42" t="s">
        <v>28</v>
      </c>
      <c r="E66" s="42" t="s">
        <v>29</v>
      </c>
      <c r="F66" s="60" t="s">
        <v>30</v>
      </c>
      <c r="G66" s="42" t="s">
        <v>29</v>
      </c>
      <c r="H66" s="42" t="s">
        <v>31</v>
      </c>
      <c r="I66" s="42" t="s">
        <v>32</v>
      </c>
      <c r="J66" s="42">
        <v>8</v>
      </c>
      <c r="K66" s="42" t="s">
        <v>33</v>
      </c>
      <c r="L66" s="44">
        <v>4000</v>
      </c>
      <c r="M66" s="44">
        <v>4000</v>
      </c>
      <c r="N66" s="44">
        <v>0</v>
      </c>
      <c r="O66" s="58">
        <f t="shared" si="10"/>
        <v>1333.3333333333333</v>
      </c>
      <c r="P66" s="58">
        <f t="shared" si="11"/>
        <v>1333.3333333333333</v>
      </c>
      <c r="Q66" s="44">
        <f t="shared" si="12"/>
        <v>0</v>
      </c>
      <c r="R66" s="115"/>
    </row>
    <row r="67" spans="1:18" s="24" customFormat="1" ht="15.75" x14ac:dyDescent="0.25">
      <c r="A67" s="57">
        <v>55</v>
      </c>
      <c r="B67" s="42">
        <v>12100000</v>
      </c>
      <c r="C67" s="42" t="s">
        <v>38</v>
      </c>
      <c r="D67" s="42" t="s">
        <v>28</v>
      </c>
      <c r="E67" s="42" t="s">
        <v>29</v>
      </c>
      <c r="F67" s="60" t="s">
        <v>30</v>
      </c>
      <c r="G67" s="42" t="s">
        <v>29</v>
      </c>
      <c r="H67" s="42" t="s">
        <v>31</v>
      </c>
      <c r="I67" s="42" t="s">
        <v>32</v>
      </c>
      <c r="J67" s="42">
        <v>8</v>
      </c>
      <c r="K67" s="42" t="s">
        <v>33</v>
      </c>
      <c r="L67" s="44">
        <v>18300</v>
      </c>
      <c r="M67" s="44">
        <v>18300</v>
      </c>
      <c r="N67" s="44">
        <v>3550</v>
      </c>
      <c r="O67" s="58">
        <f t="shared" si="10"/>
        <v>6100</v>
      </c>
      <c r="P67" s="58">
        <f t="shared" si="11"/>
        <v>6100</v>
      </c>
      <c r="Q67" s="44">
        <f t="shared" si="12"/>
        <v>3550</v>
      </c>
      <c r="R67" s="115"/>
    </row>
    <row r="68" spans="1:18" s="24" customFormat="1" ht="15.75" x14ac:dyDescent="0.25">
      <c r="A68" s="57">
        <v>56</v>
      </c>
      <c r="B68" s="42">
        <v>12100000</v>
      </c>
      <c r="C68" s="42" t="s">
        <v>38</v>
      </c>
      <c r="D68" s="42" t="s">
        <v>28</v>
      </c>
      <c r="E68" s="42" t="s">
        <v>29</v>
      </c>
      <c r="F68" s="60" t="s">
        <v>30</v>
      </c>
      <c r="G68" s="42" t="s">
        <v>29</v>
      </c>
      <c r="H68" s="42" t="s">
        <v>31</v>
      </c>
      <c r="I68" s="42" t="s">
        <v>32</v>
      </c>
      <c r="J68" s="42">
        <v>8</v>
      </c>
      <c r="K68" s="42" t="s">
        <v>33</v>
      </c>
      <c r="L68" s="44">
        <v>263456.39</v>
      </c>
      <c r="M68" s="44">
        <v>263456.39</v>
      </c>
      <c r="N68" s="44">
        <v>0</v>
      </c>
      <c r="O68" s="58">
        <f t="shared" si="10"/>
        <v>87818.796666666676</v>
      </c>
      <c r="P68" s="58">
        <f t="shared" si="11"/>
        <v>87818.796666666676</v>
      </c>
      <c r="Q68" s="44">
        <f t="shared" si="12"/>
        <v>0</v>
      </c>
      <c r="R68" s="115"/>
    </row>
    <row r="69" spans="1:18" s="24" customFormat="1" ht="15.75" x14ac:dyDescent="0.25">
      <c r="A69" s="57">
        <v>57</v>
      </c>
      <c r="B69" s="42">
        <v>12100000</v>
      </c>
      <c r="C69" s="42" t="s">
        <v>38</v>
      </c>
      <c r="D69" s="42" t="s">
        <v>28</v>
      </c>
      <c r="E69" s="42" t="s">
        <v>29</v>
      </c>
      <c r="F69" s="60" t="s">
        <v>30</v>
      </c>
      <c r="G69" s="42" t="s">
        <v>29</v>
      </c>
      <c r="H69" s="42" t="s">
        <v>31</v>
      </c>
      <c r="I69" s="42" t="s">
        <v>32</v>
      </c>
      <c r="J69" s="42">
        <v>8</v>
      </c>
      <c r="K69" s="42" t="s">
        <v>33</v>
      </c>
      <c r="L69" s="44">
        <v>291149</v>
      </c>
      <c r="M69" s="44">
        <v>291149</v>
      </c>
      <c r="N69" s="44">
        <v>82162.570000000007</v>
      </c>
      <c r="O69" s="58">
        <f t="shared" si="10"/>
        <v>97049.666666666672</v>
      </c>
      <c r="P69" s="58">
        <f t="shared" si="11"/>
        <v>97049.666666666672</v>
      </c>
      <c r="Q69" s="44">
        <f t="shared" si="12"/>
        <v>82162.570000000007</v>
      </c>
      <c r="R69" s="115"/>
    </row>
    <row r="70" spans="1:18" s="24" customFormat="1" ht="15.75" x14ac:dyDescent="0.25">
      <c r="A70" s="57">
        <v>58</v>
      </c>
      <c r="B70" s="42">
        <v>12100000</v>
      </c>
      <c r="C70" s="42" t="s">
        <v>38</v>
      </c>
      <c r="D70" s="42" t="s">
        <v>28</v>
      </c>
      <c r="E70" s="42" t="s">
        <v>29</v>
      </c>
      <c r="F70" s="60" t="s">
        <v>30</v>
      </c>
      <c r="G70" s="42" t="s">
        <v>29</v>
      </c>
      <c r="H70" s="42" t="s">
        <v>31</v>
      </c>
      <c r="I70" s="42" t="s">
        <v>32</v>
      </c>
      <c r="J70" s="42">
        <v>8</v>
      </c>
      <c r="K70" s="42" t="s">
        <v>33</v>
      </c>
      <c r="L70" s="44">
        <v>4200</v>
      </c>
      <c r="M70" s="44">
        <v>4200</v>
      </c>
      <c r="N70" s="44">
        <v>163.5</v>
      </c>
      <c r="O70" s="58">
        <f t="shared" si="10"/>
        <v>1400</v>
      </c>
      <c r="P70" s="58">
        <f t="shared" si="11"/>
        <v>1400</v>
      </c>
      <c r="Q70" s="44">
        <f t="shared" si="12"/>
        <v>163.5</v>
      </c>
      <c r="R70" s="115"/>
    </row>
    <row r="71" spans="1:18" s="24" customFormat="1" ht="15.75" x14ac:dyDescent="0.25">
      <c r="A71" s="57">
        <v>59</v>
      </c>
      <c r="B71" s="42">
        <v>12100000</v>
      </c>
      <c r="C71" s="42" t="s">
        <v>38</v>
      </c>
      <c r="D71" s="42" t="s">
        <v>28</v>
      </c>
      <c r="E71" s="42" t="s">
        <v>29</v>
      </c>
      <c r="F71" s="60" t="s">
        <v>30</v>
      </c>
      <c r="G71" s="42" t="s">
        <v>29</v>
      </c>
      <c r="H71" s="42" t="s">
        <v>31</v>
      </c>
      <c r="I71" s="42" t="s">
        <v>32</v>
      </c>
      <c r="J71" s="42">
        <v>8</v>
      </c>
      <c r="K71" s="42" t="s">
        <v>33</v>
      </c>
      <c r="L71" s="44">
        <v>10000</v>
      </c>
      <c r="M71" s="44">
        <v>10000</v>
      </c>
      <c r="N71" s="44">
        <v>0</v>
      </c>
      <c r="O71" s="58">
        <f t="shared" si="10"/>
        <v>3333.3333333333335</v>
      </c>
      <c r="P71" s="58">
        <f t="shared" si="11"/>
        <v>3333.3333333333335</v>
      </c>
      <c r="Q71" s="44">
        <f t="shared" si="12"/>
        <v>0</v>
      </c>
      <c r="R71" s="115"/>
    </row>
    <row r="72" spans="1:18" s="24" customFormat="1" ht="15.75" x14ac:dyDescent="0.25">
      <c r="A72" s="57">
        <v>60</v>
      </c>
      <c r="B72" s="42">
        <v>12100000</v>
      </c>
      <c r="C72" s="42" t="s">
        <v>38</v>
      </c>
      <c r="D72" s="42" t="s">
        <v>28</v>
      </c>
      <c r="E72" s="42" t="s">
        <v>29</v>
      </c>
      <c r="F72" s="60" t="s">
        <v>30</v>
      </c>
      <c r="G72" s="42" t="s">
        <v>29</v>
      </c>
      <c r="H72" s="42" t="s">
        <v>31</v>
      </c>
      <c r="I72" s="42" t="s">
        <v>32</v>
      </c>
      <c r="J72" s="42">
        <v>8</v>
      </c>
      <c r="K72" s="42" t="s">
        <v>33</v>
      </c>
      <c r="L72" s="44">
        <v>3500</v>
      </c>
      <c r="M72" s="44">
        <v>3500</v>
      </c>
      <c r="N72" s="44">
        <v>0</v>
      </c>
      <c r="O72" s="58">
        <f t="shared" si="10"/>
        <v>1166.6666666666667</v>
      </c>
      <c r="P72" s="58">
        <f t="shared" si="11"/>
        <v>1166.6666666666667</v>
      </c>
      <c r="Q72" s="44">
        <f t="shared" si="12"/>
        <v>0</v>
      </c>
      <c r="R72" s="115"/>
    </row>
    <row r="73" spans="1:18" s="24" customFormat="1" ht="15.75" x14ac:dyDescent="0.25">
      <c r="A73" s="57">
        <v>61</v>
      </c>
      <c r="B73" s="42">
        <v>12100000</v>
      </c>
      <c r="C73" s="42" t="s">
        <v>38</v>
      </c>
      <c r="D73" s="42" t="s">
        <v>28</v>
      </c>
      <c r="E73" s="42" t="s">
        <v>29</v>
      </c>
      <c r="F73" s="60" t="s">
        <v>30</v>
      </c>
      <c r="G73" s="42" t="s">
        <v>29</v>
      </c>
      <c r="H73" s="42" t="s">
        <v>31</v>
      </c>
      <c r="I73" s="42" t="s">
        <v>32</v>
      </c>
      <c r="J73" s="42">
        <v>8</v>
      </c>
      <c r="K73" s="42" t="s">
        <v>33</v>
      </c>
      <c r="L73" s="44">
        <v>284976</v>
      </c>
      <c r="M73" s="44">
        <v>284976</v>
      </c>
      <c r="N73" s="44">
        <v>56785</v>
      </c>
      <c r="O73" s="58">
        <f t="shared" si="10"/>
        <v>94992</v>
      </c>
      <c r="P73" s="58">
        <f t="shared" si="11"/>
        <v>94992</v>
      </c>
      <c r="Q73" s="44">
        <f t="shared" si="12"/>
        <v>56785</v>
      </c>
      <c r="R73" s="115"/>
    </row>
    <row r="74" spans="1:18" s="24" customFormat="1" ht="15.75" x14ac:dyDescent="0.25">
      <c r="A74" s="57">
        <v>62</v>
      </c>
      <c r="B74" s="42">
        <v>12100000</v>
      </c>
      <c r="C74" s="42" t="s">
        <v>38</v>
      </c>
      <c r="D74" s="42" t="s">
        <v>28</v>
      </c>
      <c r="E74" s="42" t="s">
        <v>29</v>
      </c>
      <c r="F74" s="60" t="s">
        <v>30</v>
      </c>
      <c r="G74" s="42" t="s">
        <v>29</v>
      </c>
      <c r="H74" s="42" t="s">
        <v>31</v>
      </c>
      <c r="I74" s="42" t="s">
        <v>32</v>
      </c>
      <c r="J74" s="42">
        <v>8</v>
      </c>
      <c r="K74" s="42" t="s">
        <v>33</v>
      </c>
      <c r="L74" s="44">
        <v>1150</v>
      </c>
      <c r="M74" s="44">
        <v>1150</v>
      </c>
      <c r="N74" s="44">
        <v>0</v>
      </c>
      <c r="O74" s="58">
        <f t="shared" si="10"/>
        <v>383.33333333333331</v>
      </c>
      <c r="P74" s="58">
        <f t="shared" si="11"/>
        <v>383.33333333333331</v>
      </c>
      <c r="Q74" s="44">
        <f t="shared" si="12"/>
        <v>0</v>
      </c>
      <c r="R74" s="115"/>
    </row>
    <row r="75" spans="1:18" s="24" customFormat="1" ht="15.75" x14ac:dyDescent="0.25">
      <c r="A75" s="57">
        <v>63</v>
      </c>
      <c r="B75" s="42">
        <v>12100000</v>
      </c>
      <c r="C75" s="42" t="s">
        <v>38</v>
      </c>
      <c r="D75" s="42" t="s">
        <v>28</v>
      </c>
      <c r="E75" s="42" t="s">
        <v>29</v>
      </c>
      <c r="F75" s="60" t="s">
        <v>30</v>
      </c>
      <c r="G75" s="42" t="s">
        <v>29</v>
      </c>
      <c r="H75" s="42" t="s">
        <v>31</v>
      </c>
      <c r="I75" s="42" t="s">
        <v>32</v>
      </c>
      <c r="J75" s="42">
        <v>8</v>
      </c>
      <c r="K75" s="42" t="s">
        <v>33</v>
      </c>
      <c r="L75" s="44">
        <v>9000</v>
      </c>
      <c r="M75" s="44">
        <v>9000</v>
      </c>
      <c r="N75" s="44">
        <v>1125</v>
      </c>
      <c r="O75" s="58">
        <f t="shared" si="10"/>
        <v>3000</v>
      </c>
      <c r="P75" s="58">
        <f t="shared" si="11"/>
        <v>3000</v>
      </c>
      <c r="Q75" s="44">
        <f t="shared" si="12"/>
        <v>1125</v>
      </c>
      <c r="R75" s="115"/>
    </row>
    <row r="76" spans="1:18" s="24" customFormat="1" ht="15.75" x14ac:dyDescent="0.25">
      <c r="A76" s="57">
        <v>64</v>
      </c>
      <c r="B76" s="42">
        <v>12100000</v>
      </c>
      <c r="C76" s="42" t="s">
        <v>38</v>
      </c>
      <c r="D76" s="42" t="s">
        <v>28</v>
      </c>
      <c r="E76" s="42" t="s">
        <v>29</v>
      </c>
      <c r="F76" s="60" t="s">
        <v>30</v>
      </c>
      <c r="G76" s="42" t="s">
        <v>29</v>
      </c>
      <c r="H76" s="42" t="s">
        <v>31</v>
      </c>
      <c r="I76" s="42" t="s">
        <v>32</v>
      </c>
      <c r="J76" s="42">
        <v>8</v>
      </c>
      <c r="K76" s="42" t="s">
        <v>33</v>
      </c>
      <c r="L76" s="44">
        <v>475100</v>
      </c>
      <c r="M76" s="44">
        <v>475100</v>
      </c>
      <c r="N76" s="44">
        <v>127510</v>
      </c>
      <c r="O76" s="58">
        <f t="shared" si="10"/>
        <v>158366.66666666666</v>
      </c>
      <c r="P76" s="58">
        <f t="shared" si="11"/>
        <v>158366.66666666666</v>
      </c>
      <c r="Q76" s="44">
        <f t="shared" si="12"/>
        <v>127510</v>
      </c>
      <c r="R76" s="115"/>
    </row>
    <row r="77" spans="1:18" s="24" customFormat="1" ht="15.75" x14ac:dyDescent="0.25">
      <c r="A77" s="57">
        <v>65</v>
      </c>
      <c r="B77" s="42">
        <v>12100000</v>
      </c>
      <c r="C77" s="42" t="s">
        <v>38</v>
      </c>
      <c r="D77" s="42" t="s">
        <v>28</v>
      </c>
      <c r="E77" s="42" t="s">
        <v>29</v>
      </c>
      <c r="F77" s="60" t="s">
        <v>30</v>
      </c>
      <c r="G77" s="42" t="s">
        <v>29</v>
      </c>
      <c r="H77" s="42" t="s">
        <v>31</v>
      </c>
      <c r="I77" s="42" t="s">
        <v>32</v>
      </c>
      <c r="J77" s="42">
        <v>8</v>
      </c>
      <c r="K77" s="42" t="s">
        <v>33</v>
      </c>
      <c r="L77" s="44">
        <v>14800</v>
      </c>
      <c r="M77" s="44">
        <v>14800</v>
      </c>
      <c r="N77" s="44">
        <v>394.5</v>
      </c>
      <c r="O77" s="58">
        <f t="shared" si="10"/>
        <v>4933.333333333333</v>
      </c>
      <c r="P77" s="58">
        <f t="shared" si="11"/>
        <v>4933.333333333333</v>
      </c>
      <c r="Q77" s="44">
        <f t="shared" si="12"/>
        <v>394.5</v>
      </c>
      <c r="R77" s="115"/>
    </row>
    <row r="78" spans="1:18" s="24" customFormat="1" ht="15.75" x14ac:dyDescent="0.25">
      <c r="A78" s="57">
        <v>66</v>
      </c>
      <c r="B78" s="42">
        <v>12100000</v>
      </c>
      <c r="C78" s="42" t="s">
        <v>38</v>
      </c>
      <c r="D78" s="42" t="s">
        <v>28</v>
      </c>
      <c r="E78" s="42" t="s">
        <v>29</v>
      </c>
      <c r="F78" s="60" t="s">
        <v>30</v>
      </c>
      <c r="G78" s="42" t="s">
        <v>29</v>
      </c>
      <c r="H78" s="42" t="s">
        <v>31</v>
      </c>
      <c r="I78" s="42" t="s">
        <v>32</v>
      </c>
      <c r="J78" s="42">
        <v>8</v>
      </c>
      <c r="K78" s="42" t="s">
        <v>33</v>
      </c>
      <c r="L78" s="44">
        <v>200</v>
      </c>
      <c r="M78" s="44">
        <v>200</v>
      </c>
      <c r="N78" s="44">
        <v>0</v>
      </c>
      <c r="O78" s="58">
        <f t="shared" si="10"/>
        <v>66.666666666666671</v>
      </c>
      <c r="P78" s="58">
        <f t="shared" si="11"/>
        <v>66.666666666666671</v>
      </c>
      <c r="Q78" s="44">
        <f t="shared" si="12"/>
        <v>0</v>
      </c>
      <c r="R78" s="115"/>
    </row>
    <row r="79" spans="1:18" s="24" customFormat="1" ht="15.75" x14ac:dyDescent="0.25">
      <c r="A79" s="57">
        <v>67</v>
      </c>
      <c r="B79" s="42">
        <v>12100000</v>
      </c>
      <c r="C79" s="42" t="s">
        <v>38</v>
      </c>
      <c r="D79" s="42" t="s">
        <v>28</v>
      </c>
      <c r="E79" s="42" t="s">
        <v>29</v>
      </c>
      <c r="F79" s="60" t="s">
        <v>30</v>
      </c>
      <c r="G79" s="42" t="s">
        <v>29</v>
      </c>
      <c r="H79" s="42" t="s">
        <v>31</v>
      </c>
      <c r="I79" s="42" t="s">
        <v>32</v>
      </c>
      <c r="J79" s="42">
        <v>8</v>
      </c>
      <c r="K79" s="42" t="s">
        <v>33</v>
      </c>
      <c r="L79" s="44">
        <v>23500</v>
      </c>
      <c r="M79" s="44">
        <v>23500</v>
      </c>
      <c r="N79" s="44">
        <v>0</v>
      </c>
      <c r="O79" s="58">
        <f t="shared" si="10"/>
        <v>7833.333333333333</v>
      </c>
      <c r="P79" s="58">
        <f t="shared" si="11"/>
        <v>7833.333333333333</v>
      </c>
      <c r="Q79" s="44">
        <f t="shared" si="12"/>
        <v>0</v>
      </c>
      <c r="R79" s="115"/>
    </row>
    <row r="80" spans="1:18" s="25" customFormat="1" ht="16.5" thickBot="1" x14ac:dyDescent="0.3">
      <c r="A80" s="63">
        <v>68</v>
      </c>
      <c r="B80" s="64">
        <v>12100000</v>
      </c>
      <c r="C80" s="64" t="s">
        <v>38</v>
      </c>
      <c r="D80" s="64" t="s">
        <v>28</v>
      </c>
      <c r="E80" s="64" t="s">
        <v>29</v>
      </c>
      <c r="F80" s="66" t="s">
        <v>30</v>
      </c>
      <c r="G80" s="64" t="s">
        <v>29</v>
      </c>
      <c r="H80" s="64" t="s">
        <v>31</v>
      </c>
      <c r="I80" s="64" t="s">
        <v>32</v>
      </c>
      <c r="J80" s="64">
        <v>8</v>
      </c>
      <c r="K80" s="64" t="s">
        <v>33</v>
      </c>
      <c r="L80" s="67">
        <v>2184156</v>
      </c>
      <c r="M80" s="67">
        <v>2184156</v>
      </c>
      <c r="N80" s="67">
        <v>596640</v>
      </c>
      <c r="O80" s="68">
        <f t="shared" si="10"/>
        <v>728052</v>
      </c>
      <c r="P80" s="68">
        <f t="shared" si="11"/>
        <v>728052</v>
      </c>
      <c r="Q80" s="67">
        <f t="shared" si="12"/>
        <v>596640</v>
      </c>
      <c r="R80" s="115"/>
    </row>
    <row r="81" spans="1:18" s="24" customFormat="1" ht="21.75" thickBot="1" x14ac:dyDescent="0.3">
      <c r="A81" s="127" t="s">
        <v>40</v>
      </c>
      <c r="B81" s="128"/>
      <c r="C81" s="128"/>
      <c r="D81" s="128"/>
      <c r="E81" s="128"/>
      <c r="F81" s="128"/>
      <c r="G81" s="128"/>
      <c r="H81" s="128"/>
      <c r="I81" s="128"/>
      <c r="J81" s="128"/>
      <c r="K81" s="129"/>
      <c r="L81" s="95">
        <f>SUM(L44:L80)</f>
        <v>4666877.59</v>
      </c>
      <c r="M81" s="78">
        <f t="shared" ref="M81:Q81" si="13">SUM(M44:M80)</f>
        <v>4666877.59</v>
      </c>
      <c r="N81" s="78">
        <f t="shared" si="13"/>
        <v>918733.72</v>
      </c>
      <c r="O81" s="78">
        <f t="shared" si="13"/>
        <v>1555625.8633333333</v>
      </c>
      <c r="P81" s="78">
        <f t="shared" si="13"/>
        <v>1555625.8633333333</v>
      </c>
      <c r="Q81" s="79">
        <f t="shared" si="13"/>
        <v>918733.72</v>
      </c>
      <c r="R81" s="117"/>
    </row>
    <row r="82" spans="1:18" s="24" customFormat="1" ht="15.75" x14ac:dyDescent="0.25">
      <c r="A82" s="98">
        <v>69</v>
      </c>
      <c r="B82" s="93">
        <v>12100000</v>
      </c>
      <c r="C82" s="99">
        <v>25</v>
      </c>
      <c r="D82" s="100" t="s">
        <v>28</v>
      </c>
      <c r="E82" s="100" t="s">
        <v>29</v>
      </c>
      <c r="F82" s="100" t="s">
        <v>36</v>
      </c>
      <c r="G82" s="100" t="s">
        <v>29</v>
      </c>
      <c r="H82" s="100" t="s">
        <v>31</v>
      </c>
      <c r="I82" s="100" t="s">
        <v>32</v>
      </c>
      <c r="J82" s="100" t="s">
        <v>34</v>
      </c>
      <c r="K82" s="100" t="s">
        <v>33</v>
      </c>
      <c r="L82" s="69">
        <v>50</v>
      </c>
      <c r="M82" s="69">
        <v>50</v>
      </c>
      <c r="N82" s="69">
        <v>0</v>
      </c>
      <c r="O82" s="59">
        <f t="shared" ref="O82" si="14">+L82/3</f>
        <v>16.666666666666668</v>
      </c>
      <c r="P82" s="59">
        <f t="shared" ref="P82" si="15">+M82/3</f>
        <v>16.666666666666668</v>
      </c>
      <c r="Q82" s="56">
        <f t="shared" ref="Q82" si="16">+N82</f>
        <v>0</v>
      </c>
      <c r="R82" s="114" t="s">
        <v>66</v>
      </c>
    </row>
    <row r="83" spans="1:18" s="24" customFormat="1" ht="15.75" x14ac:dyDescent="0.25">
      <c r="A83" s="96">
        <v>70</v>
      </c>
      <c r="B83" s="42">
        <v>12100000</v>
      </c>
      <c r="C83" s="97">
        <v>25</v>
      </c>
      <c r="D83" s="43" t="s">
        <v>28</v>
      </c>
      <c r="E83" s="43" t="s">
        <v>29</v>
      </c>
      <c r="F83" s="43" t="s">
        <v>36</v>
      </c>
      <c r="G83" s="43" t="s">
        <v>29</v>
      </c>
      <c r="H83" s="43" t="s">
        <v>31</v>
      </c>
      <c r="I83" s="43" t="s">
        <v>32</v>
      </c>
      <c r="J83" s="43" t="s">
        <v>34</v>
      </c>
      <c r="K83" s="43" t="s">
        <v>33</v>
      </c>
      <c r="L83" s="61">
        <v>30900</v>
      </c>
      <c r="M83" s="61">
        <v>30900</v>
      </c>
      <c r="N83" s="61">
        <v>6437.5</v>
      </c>
      <c r="O83" s="58">
        <f t="shared" ref="O83:O98" si="17">+L83/3</f>
        <v>10300</v>
      </c>
      <c r="P83" s="58">
        <f t="shared" ref="P83:P98" si="18">+M83/3</f>
        <v>10300</v>
      </c>
      <c r="Q83" s="44">
        <f t="shared" ref="Q83:Q98" si="19">+N83</f>
        <v>6437.5</v>
      </c>
      <c r="R83" s="115"/>
    </row>
    <row r="84" spans="1:18" s="24" customFormat="1" ht="15.75" x14ac:dyDescent="0.25">
      <c r="A84" s="96">
        <v>71</v>
      </c>
      <c r="B84" s="42">
        <v>12100000</v>
      </c>
      <c r="C84" s="97">
        <v>25</v>
      </c>
      <c r="D84" s="43" t="s">
        <v>28</v>
      </c>
      <c r="E84" s="43" t="s">
        <v>29</v>
      </c>
      <c r="F84" s="43" t="s">
        <v>36</v>
      </c>
      <c r="G84" s="43" t="s">
        <v>29</v>
      </c>
      <c r="H84" s="43" t="s">
        <v>31</v>
      </c>
      <c r="I84" s="43" t="s">
        <v>32</v>
      </c>
      <c r="J84" s="43" t="s">
        <v>34</v>
      </c>
      <c r="K84" s="43" t="s">
        <v>33</v>
      </c>
      <c r="L84" s="61">
        <v>140000</v>
      </c>
      <c r="M84" s="61">
        <v>140000</v>
      </c>
      <c r="N84" s="61">
        <v>26131.82</v>
      </c>
      <c r="O84" s="58">
        <f t="shared" si="17"/>
        <v>46666.666666666664</v>
      </c>
      <c r="P84" s="58">
        <f t="shared" si="18"/>
        <v>46666.666666666664</v>
      </c>
      <c r="Q84" s="44">
        <f t="shared" si="19"/>
        <v>26131.82</v>
      </c>
      <c r="R84" s="115"/>
    </row>
    <row r="85" spans="1:18" s="24" customFormat="1" ht="15.75" x14ac:dyDescent="0.25">
      <c r="A85" s="96">
        <v>72</v>
      </c>
      <c r="B85" s="42">
        <v>12100000</v>
      </c>
      <c r="C85" s="97">
        <v>25</v>
      </c>
      <c r="D85" s="43" t="s">
        <v>28</v>
      </c>
      <c r="E85" s="43" t="s">
        <v>29</v>
      </c>
      <c r="F85" s="43" t="s">
        <v>36</v>
      </c>
      <c r="G85" s="43" t="s">
        <v>29</v>
      </c>
      <c r="H85" s="43" t="s">
        <v>31</v>
      </c>
      <c r="I85" s="43" t="s">
        <v>32</v>
      </c>
      <c r="J85" s="43" t="s">
        <v>34</v>
      </c>
      <c r="K85" s="43" t="s">
        <v>33</v>
      </c>
      <c r="L85" s="61">
        <v>8000</v>
      </c>
      <c r="M85" s="61">
        <v>8000</v>
      </c>
      <c r="N85" s="61">
        <v>0</v>
      </c>
      <c r="O85" s="58">
        <f t="shared" si="17"/>
        <v>2666.6666666666665</v>
      </c>
      <c r="P85" s="58">
        <f t="shared" si="18"/>
        <v>2666.6666666666665</v>
      </c>
      <c r="Q85" s="44">
        <f t="shared" si="19"/>
        <v>0</v>
      </c>
      <c r="R85" s="115"/>
    </row>
    <row r="86" spans="1:18" s="24" customFormat="1" ht="15.75" x14ac:dyDescent="0.25">
      <c r="A86" s="96">
        <v>73</v>
      </c>
      <c r="B86" s="42">
        <v>12100000</v>
      </c>
      <c r="C86" s="97">
        <v>25</v>
      </c>
      <c r="D86" s="43" t="s">
        <v>28</v>
      </c>
      <c r="E86" s="43" t="s">
        <v>29</v>
      </c>
      <c r="F86" s="43" t="s">
        <v>36</v>
      </c>
      <c r="G86" s="43" t="s">
        <v>29</v>
      </c>
      <c r="H86" s="43" t="s">
        <v>31</v>
      </c>
      <c r="I86" s="43" t="s">
        <v>32</v>
      </c>
      <c r="J86" s="43" t="s">
        <v>34</v>
      </c>
      <c r="K86" s="43" t="s">
        <v>33</v>
      </c>
      <c r="L86" s="61">
        <v>147124.79999999999</v>
      </c>
      <c r="M86" s="61">
        <v>147124.79999999999</v>
      </c>
      <c r="N86" s="61">
        <v>0</v>
      </c>
      <c r="O86" s="58">
        <f t="shared" si="17"/>
        <v>49041.599999999999</v>
      </c>
      <c r="P86" s="58">
        <f t="shared" si="18"/>
        <v>49041.599999999999</v>
      </c>
      <c r="Q86" s="44">
        <f t="shared" si="19"/>
        <v>0</v>
      </c>
      <c r="R86" s="115"/>
    </row>
    <row r="87" spans="1:18" s="24" customFormat="1" ht="15.75" x14ac:dyDescent="0.25">
      <c r="A87" s="96">
        <v>74</v>
      </c>
      <c r="B87" s="42">
        <v>12100000</v>
      </c>
      <c r="C87" s="97">
        <v>25</v>
      </c>
      <c r="D87" s="43" t="s">
        <v>28</v>
      </c>
      <c r="E87" s="43" t="s">
        <v>29</v>
      </c>
      <c r="F87" s="43" t="s">
        <v>36</v>
      </c>
      <c r="G87" s="43" t="s">
        <v>29</v>
      </c>
      <c r="H87" s="43" t="s">
        <v>31</v>
      </c>
      <c r="I87" s="43" t="s">
        <v>32</v>
      </c>
      <c r="J87" s="43" t="s">
        <v>34</v>
      </c>
      <c r="K87" s="43" t="s">
        <v>33</v>
      </c>
      <c r="L87" s="61">
        <v>55445</v>
      </c>
      <c r="M87" s="61">
        <v>49445</v>
      </c>
      <c r="N87" s="61">
        <v>0</v>
      </c>
      <c r="O87" s="58">
        <f t="shared" si="17"/>
        <v>18481.666666666668</v>
      </c>
      <c r="P87" s="58">
        <f t="shared" si="18"/>
        <v>16481.666666666668</v>
      </c>
      <c r="Q87" s="44">
        <f t="shared" si="19"/>
        <v>0</v>
      </c>
      <c r="R87" s="115"/>
    </row>
    <row r="88" spans="1:18" s="24" customFormat="1" ht="15.75" x14ac:dyDescent="0.25">
      <c r="A88" s="96">
        <v>75</v>
      </c>
      <c r="B88" s="42">
        <v>12100000</v>
      </c>
      <c r="C88" s="97">
        <v>25</v>
      </c>
      <c r="D88" s="43" t="s">
        <v>28</v>
      </c>
      <c r="E88" s="43" t="s">
        <v>29</v>
      </c>
      <c r="F88" s="43" t="s">
        <v>36</v>
      </c>
      <c r="G88" s="43" t="s">
        <v>29</v>
      </c>
      <c r="H88" s="43" t="s">
        <v>31</v>
      </c>
      <c r="I88" s="43" t="s">
        <v>32</v>
      </c>
      <c r="J88" s="43" t="s">
        <v>34</v>
      </c>
      <c r="K88" s="43" t="s">
        <v>33</v>
      </c>
      <c r="L88" s="61">
        <v>175828</v>
      </c>
      <c r="M88" s="61">
        <v>175828</v>
      </c>
      <c r="N88" s="61">
        <v>53223.360000000001</v>
      </c>
      <c r="O88" s="58">
        <f t="shared" si="17"/>
        <v>58609.333333333336</v>
      </c>
      <c r="P88" s="58">
        <f t="shared" si="18"/>
        <v>58609.333333333336</v>
      </c>
      <c r="Q88" s="44">
        <f t="shared" si="19"/>
        <v>53223.360000000001</v>
      </c>
      <c r="R88" s="115"/>
    </row>
    <row r="89" spans="1:18" s="24" customFormat="1" ht="15.75" x14ac:dyDescent="0.25">
      <c r="A89" s="96">
        <v>76</v>
      </c>
      <c r="B89" s="42">
        <v>12100000</v>
      </c>
      <c r="C89" s="97">
        <v>25</v>
      </c>
      <c r="D89" s="43" t="s">
        <v>28</v>
      </c>
      <c r="E89" s="43" t="s">
        <v>29</v>
      </c>
      <c r="F89" s="43" t="s">
        <v>36</v>
      </c>
      <c r="G89" s="43" t="s">
        <v>29</v>
      </c>
      <c r="H89" s="43" t="s">
        <v>31</v>
      </c>
      <c r="I89" s="43" t="s">
        <v>32</v>
      </c>
      <c r="J89" s="43" t="s">
        <v>34</v>
      </c>
      <c r="K89" s="43" t="s">
        <v>33</v>
      </c>
      <c r="L89" s="61">
        <v>1116348</v>
      </c>
      <c r="M89" s="61">
        <v>1116348</v>
      </c>
      <c r="N89" s="61">
        <v>375060</v>
      </c>
      <c r="O89" s="58">
        <f t="shared" si="17"/>
        <v>372116</v>
      </c>
      <c r="P89" s="58">
        <f t="shared" si="18"/>
        <v>372116</v>
      </c>
      <c r="Q89" s="44">
        <f t="shared" si="19"/>
        <v>375060</v>
      </c>
      <c r="R89" s="115"/>
    </row>
    <row r="90" spans="1:18" s="24" customFormat="1" ht="15.75" x14ac:dyDescent="0.25">
      <c r="A90" s="96">
        <v>77</v>
      </c>
      <c r="B90" s="42">
        <v>12100000</v>
      </c>
      <c r="C90" s="97">
        <v>25</v>
      </c>
      <c r="D90" s="43" t="s">
        <v>28</v>
      </c>
      <c r="E90" s="43" t="s">
        <v>29</v>
      </c>
      <c r="F90" s="43" t="s">
        <v>36</v>
      </c>
      <c r="G90" s="43" t="s">
        <v>29</v>
      </c>
      <c r="H90" s="43" t="s">
        <v>31</v>
      </c>
      <c r="I90" s="43" t="s">
        <v>32</v>
      </c>
      <c r="J90" s="43" t="s">
        <v>34</v>
      </c>
      <c r="K90" s="43" t="s">
        <v>33</v>
      </c>
      <c r="L90" s="61">
        <v>21000</v>
      </c>
      <c r="M90" s="61">
        <v>21000</v>
      </c>
      <c r="N90" s="61">
        <v>6900</v>
      </c>
      <c r="O90" s="58">
        <f t="shared" si="17"/>
        <v>7000</v>
      </c>
      <c r="P90" s="58">
        <f t="shared" si="18"/>
        <v>7000</v>
      </c>
      <c r="Q90" s="44">
        <f t="shared" si="19"/>
        <v>6900</v>
      </c>
      <c r="R90" s="115"/>
    </row>
    <row r="91" spans="1:18" s="24" customFormat="1" ht="15.75" x14ac:dyDescent="0.25">
      <c r="A91" s="96">
        <v>78</v>
      </c>
      <c r="B91" s="42">
        <v>12100000</v>
      </c>
      <c r="C91" s="97">
        <v>25</v>
      </c>
      <c r="D91" s="43" t="s">
        <v>28</v>
      </c>
      <c r="E91" s="43" t="s">
        <v>29</v>
      </c>
      <c r="F91" s="43" t="s">
        <v>36</v>
      </c>
      <c r="G91" s="43" t="s">
        <v>29</v>
      </c>
      <c r="H91" s="43" t="s">
        <v>31</v>
      </c>
      <c r="I91" s="43" t="s">
        <v>32</v>
      </c>
      <c r="J91" s="43" t="s">
        <v>34</v>
      </c>
      <c r="K91" s="43" t="s">
        <v>33</v>
      </c>
      <c r="L91" s="61">
        <v>209500</v>
      </c>
      <c r="M91" s="61">
        <v>209500</v>
      </c>
      <c r="N91" s="61">
        <v>55700</v>
      </c>
      <c r="O91" s="58">
        <f t="shared" si="17"/>
        <v>69833.333333333328</v>
      </c>
      <c r="P91" s="58">
        <f t="shared" si="18"/>
        <v>69833.333333333328</v>
      </c>
      <c r="Q91" s="44">
        <f t="shared" si="19"/>
        <v>55700</v>
      </c>
      <c r="R91" s="115"/>
    </row>
    <row r="92" spans="1:18" s="24" customFormat="1" ht="15.75" x14ac:dyDescent="0.25">
      <c r="A92" s="96">
        <v>79</v>
      </c>
      <c r="B92" s="42">
        <v>12100000</v>
      </c>
      <c r="C92" s="97">
        <v>25</v>
      </c>
      <c r="D92" s="43" t="s">
        <v>28</v>
      </c>
      <c r="E92" s="43" t="s">
        <v>29</v>
      </c>
      <c r="F92" s="43" t="s">
        <v>36</v>
      </c>
      <c r="G92" s="43" t="s">
        <v>29</v>
      </c>
      <c r="H92" s="43" t="s">
        <v>31</v>
      </c>
      <c r="I92" s="43" t="s">
        <v>32</v>
      </c>
      <c r="J92" s="43" t="s">
        <v>34</v>
      </c>
      <c r="K92" s="43" t="s">
        <v>33</v>
      </c>
      <c r="L92" s="61">
        <v>156982.16</v>
      </c>
      <c r="M92" s="61">
        <v>156982.16</v>
      </c>
      <c r="N92" s="61">
        <v>0</v>
      </c>
      <c r="O92" s="58">
        <f t="shared" si="17"/>
        <v>52327.386666666665</v>
      </c>
      <c r="P92" s="58">
        <f t="shared" si="18"/>
        <v>52327.386666666665</v>
      </c>
      <c r="Q92" s="44">
        <f t="shared" si="19"/>
        <v>0</v>
      </c>
      <c r="R92" s="115"/>
    </row>
    <row r="93" spans="1:18" s="24" customFormat="1" ht="15.75" x14ac:dyDescent="0.25">
      <c r="A93" s="96">
        <v>80</v>
      </c>
      <c r="B93" s="42">
        <v>12100000</v>
      </c>
      <c r="C93" s="97">
        <v>25</v>
      </c>
      <c r="D93" s="43" t="s">
        <v>28</v>
      </c>
      <c r="E93" s="43" t="s">
        <v>29</v>
      </c>
      <c r="F93" s="43" t="s">
        <v>36</v>
      </c>
      <c r="G93" s="43" t="s">
        <v>29</v>
      </c>
      <c r="H93" s="43" t="s">
        <v>31</v>
      </c>
      <c r="I93" s="43" t="s">
        <v>32</v>
      </c>
      <c r="J93" s="43" t="s">
        <v>34</v>
      </c>
      <c r="K93" s="43" t="s">
        <v>33</v>
      </c>
      <c r="L93" s="61">
        <v>103700</v>
      </c>
      <c r="M93" s="61">
        <v>103700</v>
      </c>
      <c r="N93" s="61">
        <v>20250</v>
      </c>
      <c r="O93" s="58">
        <f t="shared" si="17"/>
        <v>34566.666666666664</v>
      </c>
      <c r="P93" s="58">
        <f t="shared" si="18"/>
        <v>34566.666666666664</v>
      </c>
      <c r="Q93" s="44">
        <f t="shared" si="19"/>
        <v>20250</v>
      </c>
      <c r="R93" s="115"/>
    </row>
    <row r="94" spans="1:18" s="24" customFormat="1" ht="15.75" x14ac:dyDescent="0.25">
      <c r="A94" s="96">
        <v>81</v>
      </c>
      <c r="B94" s="42">
        <v>12100000</v>
      </c>
      <c r="C94" s="97">
        <v>25</v>
      </c>
      <c r="D94" s="43" t="s">
        <v>28</v>
      </c>
      <c r="E94" s="43" t="s">
        <v>29</v>
      </c>
      <c r="F94" s="43" t="s">
        <v>36</v>
      </c>
      <c r="G94" s="43" t="s">
        <v>29</v>
      </c>
      <c r="H94" s="43" t="s">
        <v>31</v>
      </c>
      <c r="I94" s="43" t="s">
        <v>32</v>
      </c>
      <c r="J94" s="43" t="s">
        <v>34</v>
      </c>
      <c r="K94" s="43" t="s">
        <v>33</v>
      </c>
      <c r="L94" s="61">
        <v>122604</v>
      </c>
      <c r="M94" s="61">
        <v>122604</v>
      </c>
      <c r="N94" s="61">
        <v>0</v>
      </c>
      <c r="O94" s="58">
        <f t="shared" si="17"/>
        <v>40868</v>
      </c>
      <c r="P94" s="58">
        <f t="shared" si="18"/>
        <v>40868</v>
      </c>
      <c r="Q94" s="44">
        <f t="shared" si="19"/>
        <v>0</v>
      </c>
      <c r="R94" s="115"/>
    </row>
    <row r="95" spans="1:18" s="24" customFormat="1" ht="15.75" x14ac:dyDescent="0.25">
      <c r="A95" s="96">
        <v>82</v>
      </c>
      <c r="B95" s="42">
        <v>12100000</v>
      </c>
      <c r="C95" s="97">
        <v>25</v>
      </c>
      <c r="D95" s="43" t="s">
        <v>28</v>
      </c>
      <c r="E95" s="43" t="s">
        <v>29</v>
      </c>
      <c r="F95" s="43" t="s">
        <v>36</v>
      </c>
      <c r="G95" s="43" t="s">
        <v>29</v>
      </c>
      <c r="H95" s="43" t="s">
        <v>31</v>
      </c>
      <c r="I95" s="43" t="s">
        <v>32</v>
      </c>
      <c r="J95" s="43" t="s">
        <v>34</v>
      </c>
      <c r="K95" s="43" t="s">
        <v>33</v>
      </c>
      <c r="L95" s="61">
        <v>14500</v>
      </c>
      <c r="M95" s="61">
        <v>14500</v>
      </c>
      <c r="N95" s="61">
        <v>300</v>
      </c>
      <c r="O95" s="58">
        <f t="shared" si="17"/>
        <v>4833.333333333333</v>
      </c>
      <c r="P95" s="58">
        <f t="shared" si="18"/>
        <v>4833.333333333333</v>
      </c>
      <c r="Q95" s="44">
        <f t="shared" si="19"/>
        <v>300</v>
      </c>
      <c r="R95" s="115"/>
    </row>
    <row r="96" spans="1:18" s="24" customFormat="1" ht="15.75" x14ac:dyDescent="0.25">
      <c r="A96" s="96">
        <v>83</v>
      </c>
      <c r="B96" s="42">
        <v>12100000</v>
      </c>
      <c r="C96" s="97">
        <v>25</v>
      </c>
      <c r="D96" s="43" t="s">
        <v>28</v>
      </c>
      <c r="E96" s="43" t="s">
        <v>29</v>
      </c>
      <c r="F96" s="43" t="s">
        <v>36</v>
      </c>
      <c r="G96" s="43" t="s">
        <v>29</v>
      </c>
      <c r="H96" s="43" t="s">
        <v>31</v>
      </c>
      <c r="I96" s="43" t="s">
        <v>32</v>
      </c>
      <c r="J96" s="43" t="s">
        <v>34</v>
      </c>
      <c r="K96" s="43" t="s">
        <v>33</v>
      </c>
      <c r="L96" s="61">
        <v>354900</v>
      </c>
      <c r="M96" s="61">
        <v>354900</v>
      </c>
      <c r="N96" s="61">
        <v>69437.5</v>
      </c>
      <c r="O96" s="58">
        <f t="shared" si="17"/>
        <v>118300</v>
      </c>
      <c r="P96" s="58">
        <f t="shared" si="18"/>
        <v>118300</v>
      </c>
      <c r="Q96" s="44">
        <f t="shared" si="19"/>
        <v>69437.5</v>
      </c>
      <c r="R96" s="115"/>
    </row>
    <row r="97" spans="1:18" s="24" customFormat="1" ht="15.75" x14ac:dyDescent="0.25">
      <c r="A97" s="96">
        <v>84</v>
      </c>
      <c r="B97" s="42">
        <v>12100000</v>
      </c>
      <c r="C97" s="97">
        <v>25</v>
      </c>
      <c r="D97" s="43" t="s">
        <v>28</v>
      </c>
      <c r="E97" s="43" t="s">
        <v>29</v>
      </c>
      <c r="F97" s="43" t="s">
        <v>36</v>
      </c>
      <c r="G97" s="43" t="s">
        <v>29</v>
      </c>
      <c r="H97" s="43" t="s">
        <v>31</v>
      </c>
      <c r="I97" s="43" t="s">
        <v>32</v>
      </c>
      <c r="J97" s="43" t="s">
        <v>34</v>
      </c>
      <c r="K97" s="43" t="s">
        <v>33</v>
      </c>
      <c r="L97" s="61">
        <v>25885</v>
      </c>
      <c r="M97" s="61">
        <v>25885</v>
      </c>
      <c r="N97" s="61">
        <v>0</v>
      </c>
      <c r="O97" s="58">
        <f t="shared" si="17"/>
        <v>8628.3333333333339</v>
      </c>
      <c r="P97" s="58">
        <f t="shared" si="18"/>
        <v>8628.3333333333339</v>
      </c>
      <c r="Q97" s="44">
        <f t="shared" si="19"/>
        <v>0</v>
      </c>
      <c r="R97" s="115"/>
    </row>
    <row r="98" spans="1:18" s="24" customFormat="1" ht="15.75" x14ac:dyDescent="0.25">
      <c r="A98" s="96">
        <v>85</v>
      </c>
      <c r="B98" s="42">
        <v>12100000</v>
      </c>
      <c r="C98" s="97">
        <v>25</v>
      </c>
      <c r="D98" s="43" t="s">
        <v>28</v>
      </c>
      <c r="E98" s="43" t="s">
        <v>29</v>
      </c>
      <c r="F98" s="43" t="s">
        <v>36</v>
      </c>
      <c r="G98" s="43" t="s">
        <v>29</v>
      </c>
      <c r="H98" s="43" t="s">
        <v>31</v>
      </c>
      <c r="I98" s="43" t="s">
        <v>32</v>
      </c>
      <c r="J98" s="43" t="s">
        <v>34</v>
      </c>
      <c r="K98" s="43" t="s">
        <v>33</v>
      </c>
      <c r="L98" s="61">
        <v>22500</v>
      </c>
      <c r="M98" s="61">
        <v>22500</v>
      </c>
      <c r="N98" s="61">
        <v>8625</v>
      </c>
      <c r="O98" s="58">
        <f t="shared" si="17"/>
        <v>7500</v>
      </c>
      <c r="P98" s="58">
        <f t="shared" si="18"/>
        <v>7500</v>
      </c>
      <c r="Q98" s="44">
        <f t="shared" si="19"/>
        <v>8625</v>
      </c>
      <c r="R98" s="115"/>
    </row>
    <row r="99" spans="1:18" ht="21.75" thickBot="1" x14ac:dyDescent="0.25">
      <c r="A99" s="124" t="s">
        <v>37</v>
      </c>
      <c r="B99" s="125"/>
      <c r="C99" s="126"/>
      <c r="D99" s="126"/>
      <c r="E99" s="126"/>
      <c r="F99" s="126"/>
      <c r="G99" s="126"/>
      <c r="H99" s="126"/>
      <c r="I99" s="126"/>
      <c r="J99" s="126"/>
      <c r="K99" s="126"/>
      <c r="L99" s="80">
        <f>SUM(L82:L98)</f>
        <v>2705266.96</v>
      </c>
      <c r="M99" s="80">
        <f t="shared" ref="M99:N99" si="20">SUM(M82:M98)</f>
        <v>2699266.96</v>
      </c>
      <c r="N99" s="80">
        <f t="shared" si="20"/>
        <v>622065.17999999993</v>
      </c>
      <c r="O99" s="80">
        <f t="shared" ref="O99" si="21">SUM(O82:O98)</f>
        <v>901755.65333333344</v>
      </c>
      <c r="P99" s="80">
        <f t="shared" ref="P99" si="22">SUM(P82:P98)</f>
        <v>899755.65333333344</v>
      </c>
      <c r="Q99" s="80">
        <f t="shared" ref="Q99" si="23">SUM(Q82:Q98)</f>
        <v>622065.17999999993</v>
      </c>
      <c r="R99" s="116"/>
    </row>
    <row r="100" spans="1:18" ht="23.25" x14ac:dyDescent="0.35">
      <c r="A100" s="118" t="s">
        <v>41</v>
      </c>
      <c r="B100" s="119"/>
      <c r="C100" s="119"/>
      <c r="D100" s="119"/>
      <c r="E100" s="119"/>
      <c r="F100" s="119"/>
      <c r="G100" s="119"/>
      <c r="H100" s="119"/>
      <c r="I100" s="119"/>
      <c r="J100" s="119"/>
      <c r="K100" s="120"/>
      <c r="L100" s="76">
        <f>+L99+L81+L43</f>
        <v>12666769.439999999</v>
      </c>
      <c r="M100" s="76">
        <f t="shared" ref="M100:Q100" si="24">+M99+M81+M43</f>
        <v>12660769.439999999</v>
      </c>
      <c r="N100" s="76">
        <f t="shared" si="24"/>
        <v>2744990.67</v>
      </c>
      <c r="O100" s="76">
        <f t="shared" si="24"/>
        <v>4222256.4800000004</v>
      </c>
      <c r="P100" s="76">
        <f t="shared" si="24"/>
        <v>4220256.4800000004</v>
      </c>
      <c r="Q100" s="76">
        <f t="shared" si="24"/>
        <v>2744990.67</v>
      </c>
      <c r="R100" s="26"/>
    </row>
    <row r="101" spans="1:18" ht="15" x14ac:dyDescent="0.25">
      <c r="A101" s="14" t="s">
        <v>42</v>
      </c>
      <c r="B101" s="15"/>
      <c r="C101" s="15"/>
      <c r="D101" s="15"/>
      <c r="E101" s="15"/>
      <c r="F101" s="15"/>
      <c r="G101" s="15"/>
      <c r="H101" s="15"/>
      <c r="I101" s="15"/>
      <c r="J101" s="15"/>
      <c r="K101" s="15"/>
      <c r="L101" s="16"/>
      <c r="M101" s="16"/>
      <c r="N101" s="16"/>
      <c r="O101" s="16"/>
      <c r="P101" s="16"/>
      <c r="Q101" s="15"/>
      <c r="R101" s="16"/>
    </row>
    <row r="102" spans="1:18" ht="15.75" thickBot="1" x14ac:dyDescent="0.3">
      <c r="A102" s="19"/>
      <c r="B102" s="20"/>
      <c r="C102" s="20"/>
      <c r="D102" s="20"/>
      <c r="E102" s="20"/>
      <c r="F102" s="20"/>
      <c r="G102" s="20"/>
      <c r="H102" s="20"/>
      <c r="I102" s="20"/>
      <c r="J102" s="27"/>
      <c r="K102" s="20"/>
      <c r="L102" s="7"/>
      <c r="M102" s="7"/>
      <c r="N102" s="7"/>
      <c r="O102" s="7"/>
      <c r="P102" s="7"/>
      <c r="Q102" s="7"/>
      <c r="R102" s="21"/>
    </row>
    <row r="103" spans="1:18" ht="15" thickBot="1" x14ac:dyDescent="0.25">
      <c r="A103" s="70" t="s">
        <v>43</v>
      </c>
      <c r="B103" s="71"/>
      <c r="C103" s="71"/>
      <c r="D103" s="71"/>
      <c r="E103" s="71"/>
      <c r="F103" s="71"/>
      <c r="G103" s="71"/>
      <c r="H103" s="71"/>
      <c r="I103" s="71"/>
      <c r="J103" s="71"/>
      <c r="K103" s="71"/>
      <c r="L103" s="71"/>
      <c r="M103" s="71"/>
      <c r="N103" s="71"/>
      <c r="O103" s="71"/>
      <c r="P103" s="71"/>
      <c r="Q103" s="71"/>
      <c r="R103" s="72"/>
    </row>
    <row r="104" spans="1:18" ht="15" customHeight="1" x14ac:dyDescent="0.2">
      <c r="A104" s="110" t="s">
        <v>44</v>
      </c>
      <c r="B104" s="112" t="s">
        <v>45</v>
      </c>
      <c r="C104" s="112"/>
      <c r="D104" s="112"/>
      <c r="E104" s="112" t="s">
        <v>46</v>
      </c>
      <c r="F104" s="112"/>
      <c r="G104" s="112"/>
      <c r="H104" s="112"/>
      <c r="I104" s="112"/>
      <c r="J104" s="112"/>
      <c r="K104" s="112"/>
      <c r="L104" s="73" t="s">
        <v>47</v>
      </c>
      <c r="M104" s="74"/>
      <c r="N104" s="74"/>
      <c r="O104" s="74"/>
      <c r="P104" s="74"/>
      <c r="Q104" s="75"/>
      <c r="R104" s="21"/>
    </row>
    <row r="105" spans="1:18" ht="36.75" thickBot="1" x14ac:dyDescent="0.25">
      <c r="A105" s="111"/>
      <c r="B105" s="28" t="s">
        <v>48</v>
      </c>
      <c r="C105" s="28" t="s">
        <v>49</v>
      </c>
      <c r="D105" s="28" t="s">
        <v>50</v>
      </c>
      <c r="E105" s="29" t="s">
        <v>51</v>
      </c>
      <c r="F105" s="29" t="s">
        <v>52</v>
      </c>
      <c r="G105" s="29" t="s">
        <v>53</v>
      </c>
      <c r="H105" s="29" t="s">
        <v>54</v>
      </c>
      <c r="I105" s="113" t="s">
        <v>50</v>
      </c>
      <c r="J105" s="113"/>
      <c r="K105" s="113"/>
      <c r="L105" s="30" t="s">
        <v>55</v>
      </c>
      <c r="M105" s="30" t="s">
        <v>56</v>
      </c>
      <c r="N105" s="30" t="s">
        <v>57</v>
      </c>
      <c r="O105" s="30" t="s">
        <v>58</v>
      </c>
      <c r="P105" s="30" t="s">
        <v>59</v>
      </c>
      <c r="Q105" s="31" t="s">
        <v>50</v>
      </c>
      <c r="R105" s="21"/>
    </row>
    <row r="106" spans="1:18" ht="15" x14ac:dyDescent="0.2">
      <c r="A106" s="81" t="s">
        <v>67</v>
      </c>
      <c r="B106" s="82">
        <v>5218</v>
      </c>
      <c r="C106" s="83">
        <v>781</v>
      </c>
      <c r="D106" s="84">
        <f t="shared" ref="D106:D108" si="25">SUM(B106:C106)</f>
        <v>5999</v>
      </c>
      <c r="E106" s="82">
        <v>1169</v>
      </c>
      <c r="F106" s="83">
        <v>1349</v>
      </c>
      <c r="G106" s="83">
        <v>2097</v>
      </c>
      <c r="H106" s="83">
        <v>1384</v>
      </c>
      <c r="I106" s="107">
        <f t="shared" ref="I106" si="26">SUM(E106:H106)</f>
        <v>5999</v>
      </c>
      <c r="J106" s="108"/>
      <c r="K106" s="109"/>
      <c r="L106" s="85">
        <v>5</v>
      </c>
      <c r="M106" s="86" t="s">
        <v>70</v>
      </c>
      <c r="N106" s="87" t="s">
        <v>70</v>
      </c>
      <c r="O106" s="87">
        <v>5994</v>
      </c>
      <c r="P106" s="86" t="s">
        <v>70</v>
      </c>
      <c r="Q106" s="88">
        <v>5999</v>
      </c>
      <c r="R106" s="21"/>
    </row>
    <row r="107" spans="1:18" ht="15" x14ac:dyDescent="0.2">
      <c r="A107" s="81" t="s">
        <v>68</v>
      </c>
      <c r="B107" s="89">
        <v>828</v>
      </c>
      <c r="C107" s="89">
        <v>761</v>
      </c>
      <c r="D107" s="84">
        <f t="shared" si="25"/>
        <v>1589</v>
      </c>
      <c r="E107" s="89">
        <v>552</v>
      </c>
      <c r="F107" s="89">
        <v>946</v>
      </c>
      <c r="G107" s="89">
        <v>90</v>
      </c>
      <c r="H107" s="89">
        <v>1</v>
      </c>
      <c r="I107" s="107">
        <f t="shared" ref="I107" si="27">SUM(E107:H107)</f>
        <v>1589</v>
      </c>
      <c r="J107" s="108"/>
      <c r="K107" s="109"/>
      <c r="L107" s="89" t="s">
        <v>70</v>
      </c>
      <c r="M107" s="89" t="s">
        <v>70</v>
      </c>
      <c r="N107" s="89" t="s">
        <v>70</v>
      </c>
      <c r="O107" s="89">
        <f>+I107</f>
        <v>1589</v>
      </c>
      <c r="P107" s="89" t="s">
        <v>70</v>
      </c>
      <c r="Q107" s="90">
        <f>+O107</f>
        <v>1589</v>
      </c>
      <c r="R107" s="21"/>
    </row>
    <row r="108" spans="1:18" ht="15" x14ac:dyDescent="0.2">
      <c r="A108" s="81" t="s">
        <v>69</v>
      </c>
      <c r="B108" s="89">
        <v>7258</v>
      </c>
      <c r="C108" s="89">
        <v>4593</v>
      </c>
      <c r="D108" s="84">
        <f t="shared" si="25"/>
        <v>11851</v>
      </c>
      <c r="E108" s="89">
        <v>1611</v>
      </c>
      <c r="F108" s="89">
        <v>1881</v>
      </c>
      <c r="G108" s="89">
        <v>4815</v>
      </c>
      <c r="H108" s="89">
        <v>3544</v>
      </c>
      <c r="I108" s="107">
        <f t="shared" ref="I108" si="28">SUM(E108:H108)</f>
        <v>11851</v>
      </c>
      <c r="J108" s="108"/>
      <c r="K108" s="109"/>
      <c r="L108" s="89">
        <v>188</v>
      </c>
      <c r="M108" s="89" t="s">
        <v>70</v>
      </c>
      <c r="N108" s="89" t="s">
        <v>70</v>
      </c>
      <c r="O108" s="89">
        <v>11663</v>
      </c>
      <c r="P108" s="89" t="s">
        <v>70</v>
      </c>
      <c r="Q108" s="90">
        <f>+O108+L108</f>
        <v>11851</v>
      </c>
      <c r="R108" s="21"/>
    </row>
    <row r="109" spans="1:18" ht="15" x14ac:dyDescent="0.25">
      <c r="A109" s="19"/>
      <c r="B109" s="20"/>
      <c r="C109" s="20"/>
      <c r="D109" s="20"/>
      <c r="E109" s="20">
        <v>0</v>
      </c>
      <c r="F109" s="20"/>
      <c r="G109" s="32"/>
      <c r="H109" s="20"/>
      <c r="I109" s="20"/>
      <c r="J109" s="20"/>
      <c r="K109" s="20"/>
      <c r="L109" s="7"/>
      <c r="M109" s="7"/>
      <c r="N109" s="7"/>
      <c r="O109" s="7"/>
      <c r="P109" s="7"/>
      <c r="Q109" s="7"/>
      <c r="R109" s="21"/>
    </row>
    <row r="110" spans="1:18" ht="15" x14ac:dyDescent="0.25">
      <c r="A110" s="14" t="s">
        <v>60</v>
      </c>
      <c r="B110" s="15"/>
      <c r="C110" s="15"/>
      <c r="D110" s="15"/>
      <c r="E110" s="15"/>
      <c r="F110" s="15"/>
      <c r="G110" s="15"/>
      <c r="H110" s="15"/>
      <c r="I110" s="15"/>
      <c r="J110" s="15"/>
      <c r="K110" s="15"/>
      <c r="L110" s="16"/>
      <c r="M110" s="16"/>
      <c r="N110" s="16"/>
      <c r="O110" s="16"/>
      <c r="P110" s="16"/>
      <c r="Q110" s="16"/>
      <c r="R110" s="17"/>
    </row>
    <row r="111" spans="1:18" ht="15.75" thickBot="1" x14ac:dyDescent="0.3">
      <c r="A111" s="19"/>
      <c r="B111" s="20"/>
      <c r="C111" s="20"/>
      <c r="D111" s="20"/>
      <c r="E111" s="20"/>
      <c r="F111" s="20"/>
      <c r="G111" s="20"/>
      <c r="H111" s="20"/>
      <c r="I111" s="20"/>
      <c r="J111" s="20"/>
      <c r="K111" s="20"/>
      <c r="L111" s="7"/>
      <c r="M111" s="7"/>
      <c r="N111" s="7"/>
      <c r="O111" s="7"/>
      <c r="P111" s="7"/>
      <c r="Q111" s="7"/>
      <c r="R111" s="21"/>
    </row>
    <row r="112" spans="1:18" ht="15" x14ac:dyDescent="0.25">
      <c r="A112" s="33" t="s">
        <v>61</v>
      </c>
      <c r="B112" s="34"/>
      <c r="C112" s="35"/>
      <c r="D112" s="35"/>
      <c r="E112" s="35"/>
      <c r="F112" s="35"/>
      <c r="G112" s="35"/>
      <c r="H112" s="35"/>
      <c r="I112" s="35"/>
      <c r="J112" s="35"/>
      <c r="K112" s="35"/>
      <c r="L112" s="36"/>
      <c r="M112" s="36"/>
      <c r="N112" s="36"/>
      <c r="O112" s="36"/>
      <c r="P112" s="36"/>
      <c r="Q112" s="36"/>
      <c r="R112" s="37"/>
    </row>
    <row r="113" spans="1:18" ht="207.75" customHeight="1" thickBot="1" x14ac:dyDescent="0.25">
      <c r="A113" s="101" t="s">
        <v>71</v>
      </c>
      <c r="B113" s="102"/>
      <c r="C113" s="102"/>
      <c r="D113" s="102"/>
      <c r="E113" s="102"/>
      <c r="F113" s="102"/>
      <c r="G113" s="102"/>
      <c r="H113" s="102"/>
      <c r="I113" s="102"/>
      <c r="J113" s="102"/>
      <c r="K113" s="102"/>
      <c r="L113" s="102"/>
      <c r="M113" s="102"/>
      <c r="N113" s="102"/>
      <c r="O113" s="102"/>
      <c r="P113" s="102"/>
      <c r="Q113" s="102"/>
      <c r="R113" s="103"/>
    </row>
    <row r="114" spans="1:18" ht="15.75" thickBot="1" x14ac:dyDescent="0.3">
      <c r="A114" s="19"/>
      <c r="B114" s="20"/>
      <c r="C114" s="20"/>
      <c r="D114" s="20"/>
      <c r="E114" s="20"/>
      <c r="F114" s="20"/>
      <c r="G114" s="20"/>
      <c r="H114" s="20"/>
      <c r="I114" s="20"/>
      <c r="J114" s="20"/>
      <c r="K114" s="20"/>
      <c r="L114" s="7"/>
      <c r="M114" s="7"/>
      <c r="N114" s="7"/>
      <c r="O114" s="7"/>
      <c r="P114" s="7"/>
      <c r="Q114" s="7"/>
      <c r="R114" s="21"/>
    </row>
    <row r="115" spans="1:18" ht="15.75" thickBot="1" x14ac:dyDescent="0.3">
      <c r="A115" s="38" t="s">
        <v>62</v>
      </c>
      <c r="B115" s="39"/>
      <c r="C115" s="39"/>
      <c r="D115" s="39"/>
      <c r="E115" s="39"/>
      <c r="F115" s="39"/>
      <c r="G115" s="39"/>
      <c r="H115" s="39"/>
      <c r="I115" s="39"/>
      <c r="J115" s="39"/>
      <c r="K115" s="39"/>
      <c r="L115" s="40"/>
      <c r="M115" s="40"/>
      <c r="N115" s="40"/>
      <c r="O115" s="40"/>
      <c r="P115" s="40"/>
      <c r="Q115" s="40"/>
      <c r="R115" s="41"/>
    </row>
    <row r="116" spans="1:18" ht="39.75" customHeight="1" thickBot="1" x14ac:dyDescent="0.25">
      <c r="A116" s="104"/>
      <c r="B116" s="105"/>
      <c r="C116" s="105"/>
      <c r="D116" s="105"/>
      <c r="E116" s="105"/>
      <c r="F116" s="105"/>
      <c r="G116" s="105"/>
      <c r="H116" s="105"/>
      <c r="I116" s="105"/>
      <c r="J116" s="105"/>
      <c r="K116" s="105"/>
      <c r="L116" s="105"/>
      <c r="M116" s="105"/>
      <c r="N116" s="105"/>
      <c r="O116" s="105"/>
      <c r="P116" s="105"/>
      <c r="Q116" s="105"/>
      <c r="R116" s="106"/>
    </row>
  </sheetData>
  <mergeCells count="23">
    <mergeCell ref="C4:R4"/>
    <mergeCell ref="C6:R6"/>
    <mergeCell ref="A10:A11"/>
    <mergeCell ref="B10:H10"/>
    <mergeCell ref="I10:K10"/>
    <mergeCell ref="L10:N10"/>
    <mergeCell ref="O10:R10"/>
    <mergeCell ref="R12:R43"/>
    <mergeCell ref="R44:R81"/>
    <mergeCell ref="R82:R99"/>
    <mergeCell ref="A100:K100"/>
    <mergeCell ref="A43:K43"/>
    <mergeCell ref="A99:K99"/>
    <mergeCell ref="A81:K81"/>
    <mergeCell ref="A113:R113"/>
    <mergeCell ref="A116:R116"/>
    <mergeCell ref="I107:K107"/>
    <mergeCell ref="I108:K108"/>
    <mergeCell ref="A104:A105"/>
    <mergeCell ref="B104:D104"/>
    <mergeCell ref="E104:K104"/>
    <mergeCell ref="I105:K105"/>
    <mergeCell ref="I106:K106"/>
  </mergeCells>
  <dataValidations disablePrompts="1" count="1">
    <dataValidation type="whole" errorStyle="warning" operator="equal" allowBlank="1" showInputMessage="1" showErrorMessage="1" errorTitle="Precaución" error="El total de la población beneficiada por edad debe ser igual al total de la población beneficiada por sexo" sqref="I106:I108">
      <formula1>D106</formula1>
    </dataValidation>
  </dataValidations>
  <printOptions horizontalCentered="1" verticalCentered="1"/>
  <pageMargins left="0" right="0" top="0.59055118110236227" bottom="0" header="0" footer="0"/>
  <pageSetup paperSize="257"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Enfoque de Género</vt:lpstr>
      <vt:lpstr>'Enfoque de Género'!Área_de_impresión</vt:lpstr>
      <vt:lpstr>'Enfoque de Género'!Títulos_a_imprimir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aramirez</dc:creator>
  <cp:lastModifiedBy>René Augusto Castro González</cp:lastModifiedBy>
  <cp:lastPrinted>2019-05-03T17:29:41Z</cp:lastPrinted>
  <dcterms:created xsi:type="dcterms:W3CDTF">2019-05-01T17:35:21Z</dcterms:created>
  <dcterms:modified xsi:type="dcterms:W3CDTF">2019-07-30T16:22:25Z</dcterms:modified>
</cp:coreProperties>
</file>