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leon\Desktop\Escritorio\Regalias\"/>
    </mc:Choice>
  </mc:AlternateContent>
  <xr:revisionPtr revIDLastSave="0" documentId="13_ncr:1_{3A265B84-9DFC-406A-8D5D-945A8139C2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al2023" sheetId="3" r:id="rId1"/>
    <sheet name="Hoja1" sheetId="4" state="hidden" r:id="rId2"/>
  </sheets>
  <definedNames>
    <definedName name="_xlnm.Print_Area" localSheetId="0">mensual2023!$A$1:$P$18</definedName>
    <definedName name="mensual2017" localSheetId="0">mensual2023!$A$4:$P$17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4" l="1"/>
  <c r="O18" i="4"/>
  <c r="N18" i="4"/>
  <c r="M18" i="4"/>
  <c r="L18" i="4"/>
  <c r="K18" i="4"/>
  <c r="J18" i="4"/>
  <c r="I18" i="4"/>
  <c r="H18" i="4"/>
  <c r="G18" i="4"/>
  <c r="B6" i="4"/>
  <c r="E18" i="4" l="1"/>
  <c r="F18" i="4"/>
  <c r="O13" i="3" l="1"/>
  <c r="O12" i="3"/>
  <c r="O11" i="3"/>
  <c r="O14" i="3" l="1"/>
  <c r="D18" i="4"/>
  <c r="N12" i="3"/>
  <c r="M12" i="3"/>
  <c r="L12" i="3"/>
  <c r="K12" i="3"/>
  <c r="J12" i="3"/>
  <c r="I12" i="3"/>
  <c r="H12" i="3"/>
  <c r="G12" i="3"/>
  <c r="F12" i="3"/>
  <c r="E12" i="3"/>
  <c r="D12" i="3"/>
  <c r="C16" i="4"/>
  <c r="N13" i="3"/>
  <c r="N11" i="3"/>
  <c r="N14" i="3" l="1"/>
  <c r="M13" i="3"/>
  <c r="M11" i="3"/>
  <c r="C17" i="4"/>
  <c r="M14" i="3" l="1"/>
  <c r="L13" i="3"/>
  <c r="L11" i="3"/>
  <c r="L14" i="3" l="1"/>
  <c r="K13" i="3"/>
  <c r="K11" i="3"/>
  <c r="K14" i="3" l="1"/>
  <c r="J13" i="3"/>
  <c r="I13" i="3"/>
  <c r="H13" i="3"/>
  <c r="G13" i="3"/>
  <c r="F13" i="3"/>
  <c r="E13" i="3"/>
  <c r="J11" i="3"/>
  <c r="I11" i="3"/>
  <c r="H11" i="3"/>
  <c r="G11" i="3"/>
  <c r="F11" i="3"/>
  <c r="E11" i="3"/>
  <c r="D13" i="3"/>
  <c r="D11" i="3"/>
  <c r="C15" i="4"/>
  <c r="C14" i="4"/>
  <c r="C13" i="4"/>
  <c r="C12" i="4"/>
  <c r="C11" i="4"/>
  <c r="C18" i="4" l="1"/>
  <c r="C13" i="3"/>
  <c r="J14" i="3"/>
  <c r="I14" i="3" l="1"/>
  <c r="H14" i="3" l="1"/>
  <c r="C11" i="3" l="1"/>
  <c r="C12" i="3"/>
  <c r="D14" i="3"/>
  <c r="E14" i="3"/>
  <c r="F14" i="3"/>
  <c r="G14" i="3"/>
  <c r="C14" i="3" l="1"/>
</calcChain>
</file>

<file path=xl/sharedStrings.xml><?xml version="1.0" encoding="utf-8"?>
<sst xmlns="http://schemas.openxmlformats.org/spreadsheetml/2006/main" count="51" uniqueCount="28">
  <si>
    <t>Enero</t>
  </si>
  <si>
    <t>Febrero</t>
  </si>
  <si>
    <t>Total</t>
  </si>
  <si>
    <t>Descripción</t>
  </si>
  <si>
    <t>Ejecución de Ingresos por Concepto de Regalías e Hidrocarburos Compartibles</t>
  </si>
  <si>
    <t xml:space="preserve"> - Cifras en Quetzales -</t>
  </si>
  <si>
    <t>* Cifras Preliminares</t>
  </si>
  <si>
    <t>Fuente: Sistema de Contabilidad Integrada</t>
  </si>
  <si>
    <t>Presione aquí para descargar en formato Excel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</si>
  <si>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</si>
  <si>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</si>
  <si>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</si>
  <si>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</si>
  <si>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</si>
  <si>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</si>
  <si>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</si>
  <si>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</si>
  <si>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</si>
  <si>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</si>
  <si>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Sobre Explotación Minera (DTO.6342)</t>
  </si>
  <si>
    <t>Regalías Explotación Petrólera (DTO.109-83)</t>
  </si>
  <si>
    <t>Participación Estatal en la Producción de Hidrocarburos Compartibles (DTO.109-89)</t>
  </si>
  <si>
    <t>Intereses por pago extemporáneo Minería</t>
  </si>
  <si>
    <t>Participación Estatal en la Producción de Hidrocarburos Compartibles Otros (DTO.109-89)</t>
  </si>
  <si>
    <t>Intereses por mora de regalías petroleras</t>
  </si>
  <si>
    <t>Multas por regalías petroleras</t>
  </si>
  <si>
    <t>Regalías Explotación Petrolera (DTO.109-83)</t>
  </si>
  <si>
    <t>Diciembre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</si>
</sst>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u/>
      <sz val="8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5" borderId="0" xfId="0" applyFill="1" applyBorder="1"/>
    <xf numFmtId="0" fontId="0" fillId="5" borderId="0" xfId="0" applyFill="1" applyBorder="1" applyAlignment="1">
      <alignment vertical="center" wrapText="1"/>
    </xf>
    <xf numFmtId="4" fontId="1" fillId="5" borderId="0" xfId="0" applyNumberFormat="1" applyFont="1" applyFill="1" applyBorder="1" applyAlignment="1">
      <alignment vertical="center"/>
    </xf>
    <xf numFmtId="4" fontId="0" fillId="5" borderId="0" xfId="0" applyNumberFormat="1" applyFill="1" applyBorder="1" applyAlignment="1">
      <alignment vertical="center"/>
    </xf>
    <xf numFmtId="0" fontId="0" fillId="5" borderId="0" xfId="0" applyFill="1"/>
    <xf numFmtId="4" fontId="1" fillId="6" borderId="0" xfId="0" applyNumberFormat="1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" fillId="4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17"/>
  <sheetViews>
    <sheetView showGridLines="0" tabSelected="1" view="pageBreakPreview" zoomScale="70" zoomScaleNormal="100" zoomScaleSheetLayoutView="70" workbookViewId="0">
      <selection activeCell="B7" sqref="B7:O7"/>
    </sheetView>
  </sheetViews>
  <sheetFormatPr baseColWidth="10" defaultColWidth="11.42578125" defaultRowHeight="15" x14ac:dyDescent="0.25"/>
  <cols>
    <col min="1" max="1" width="5.28515625" customWidth="1"/>
    <col min="2" max="2" width="79.7109375" customWidth="1"/>
    <col min="3" max="14" width="21.42578125" customWidth="1"/>
    <col min="15" max="15" width="17.85546875" customWidth="1"/>
    <col min="16" max="16" width="5" customWidth="1"/>
  </cols>
  <sheetData>
    <row r="4" spans="1:16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0.25" x14ac:dyDescent="0.25">
      <c r="A5" s="13"/>
      <c r="B5" s="35" t="s">
        <v>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13"/>
    </row>
    <row r="6" spans="1:16" ht="15.75" x14ac:dyDescent="0.25">
      <c r="A6" s="13"/>
      <c r="B6" s="36" t="s">
        <v>27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3"/>
    </row>
    <row r="7" spans="1:16" x14ac:dyDescent="0.25">
      <c r="A7" s="13"/>
      <c r="B7" s="37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13"/>
    </row>
    <row r="8" spans="1:16" ht="8.25" customHeight="1" thickBot="1" x14ac:dyDescent="0.3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3"/>
    </row>
    <row r="9" spans="1:16" s="1" customFormat="1" ht="16.5" thickBot="1" x14ac:dyDescent="0.25">
      <c r="A9" s="14"/>
      <c r="B9" s="12" t="s">
        <v>3</v>
      </c>
      <c r="C9" s="12" t="s">
        <v>2</v>
      </c>
      <c r="D9" s="12" t="s">
        <v>0</v>
      </c>
      <c r="E9" s="12" t="s">
        <v>1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14</v>
      </c>
      <c r="L9" s="12" t="s">
        <v>15</v>
      </c>
      <c r="M9" s="12" t="s">
        <v>16</v>
      </c>
      <c r="N9" s="12" t="s">
        <v>17</v>
      </c>
      <c r="O9" s="12" t="s">
        <v>18</v>
      </c>
      <c r="P9" s="14"/>
    </row>
    <row r="10" spans="1:16" s="1" customFormat="1" ht="5.25" customHeight="1" x14ac:dyDescent="0.2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4"/>
    </row>
    <row r="11" spans="1:16" ht="26.25" customHeight="1" x14ac:dyDescent="0.25">
      <c r="A11" s="13"/>
      <c r="B11" s="17" t="s">
        <v>19</v>
      </c>
      <c r="C11" s="26">
        <f>SUM(D11:O11)</f>
        <v>7415764.2100000009</v>
      </c>
      <c r="D11" s="27">
        <f>+Hoja1!E11+Hoja1!E13</f>
        <v>379650.15</v>
      </c>
      <c r="E11" s="27">
        <f>+Hoja1!F11+Hoja1!F13</f>
        <v>6549197.9700000007</v>
      </c>
      <c r="F11" s="27">
        <f>+Hoja1!G11+Hoja1!G13</f>
        <v>71657.66</v>
      </c>
      <c r="G11" s="27">
        <f>+Hoja1!H11+Hoja1!H13</f>
        <v>3100.83</v>
      </c>
      <c r="H11" s="27">
        <f>+Hoja1!I11+Hoja1!I13</f>
        <v>1290.96</v>
      </c>
      <c r="I11" s="27">
        <f>+Hoja1!J11+Hoja1!J13</f>
        <v>112312.45000000001</v>
      </c>
      <c r="J11" s="27">
        <f>+Hoja1!K11+Hoja1!K13</f>
        <v>6038.42</v>
      </c>
      <c r="K11" s="27">
        <f>+Hoja1!L11+Hoja1!L13</f>
        <v>57813.11</v>
      </c>
      <c r="L11" s="5">
        <f>+Hoja1!M11+Hoja1!M13</f>
        <v>35309.589999999997</v>
      </c>
      <c r="M11" s="5">
        <f>+Hoja1!N11+Hoja1!N13</f>
        <v>35333.339999999997</v>
      </c>
      <c r="N11" s="5">
        <f>+Hoja1!O11+Hoja1!O13</f>
        <v>17421.34</v>
      </c>
      <c r="O11" s="5">
        <f>+Hoja1!P11+Hoja1!P13</f>
        <v>146638.39000000001</v>
      </c>
      <c r="P11" s="13"/>
    </row>
    <row r="12" spans="1:16" ht="26.25" customHeight="1" x14ac:dyDescent="0.25">
      <c r="A12" s="13"/>
      <c r="B12" s="17" t="s">
        <v>26</v>
      </c>
      <c r="C12" s="26">
        <f>SUM(D12:O12)</f>
        <v>49103735.489999995</v>
      </c>
      <c r="D12" s="27">
        <f>+Hoja1!E12+Hoja1!E17+Hoja1!E16</f>
        <v>9861801.9199999999</v>
      </c>
      <c r="E12" s="27">
        <f>+Hoja1!F12+Hoja1!F17+Hoja1!F16</f>
        <v>6073466.3499999996</v>
      </c>
      <c r="F12" s="27">
        <f>+Hoja1!G12+Hoja1!G17+Hoja1!G16</f>
        <v>2169828.58</v>
      </c>
      <c r="G12" s="27">
        <f>+Hoja1!H12+Hoja1!H17+Hoja1!H16</f>
        <v>1336539.57</v>
      </c>
      <c r="H12" s="27">
        <f>+Hoja1!I12+Hoja1!I17+Hoja1!I16</f>
        <v>8842079.0700000003</v>
      </c>
      <c r="I12" s="27">
        <f>+Hoja1!J12+Hoja1!J17+Hoja1!J16</f>
        <v>60000</v>
      </c>
      <c r="J12" s="27">
        <f>+Hoja1!K12+Hoja1!K17+Hoja1!K16</f>
        <v>5819404.9199999999</v>
      </c>
      <c r="K12" s="27">
        <f>+Hoja1!L12+Hoja1!L17+Hoja1!L16</f>
        <v>3809275.58</v>
      </c>
      <c r="L12" s="5">
        <f>+Hoja1!M12+Hoja1!M17+Hoja1!M16</f>
        <v>2719060.22</v>
      </c>
      <c r="M12" s="5">
        <f>+Hoja1!N12+Hoja1!N17+Hoja1!N16</f>
        <v>7407435.3700000001</v>
      </c>
      <c r="N12" s="5">
        <f>+Hoja1!O12+Hoja1!O17+Hoja1!O16</f>
        <v>1004843.91</v>
      </c>
      <c r="O12" s="5">
        <f>+Hoja1!P12+Hoja1!P17+Hoja1!P16</f>
        <v>0</v>
      </c>
      <c r="P12" s="13"/>
    </row>
    <row r="13" spans="1:16" ht="26.25" customHeight="1" x14ac:dyDescent="0.25">
      <c r="A13" s="13"/>
      <c r="B13" s="16" t="s">
        <v>21</v>
      </c>
      <c r="C13" s="28">
        <f>SUM(D13:O13)</f>
        <v>33050015.280000001</v>
      </c>
      <c r="D13" s="29">
        <f>+Hoja1!E14+Hoja1!E15</f>
        <v>20225510.93</v>
      </c>
      <c r="E13" s="29">
        <f>+Hoja1!F14+Hoja1!F15</f>
        <v>0</v>
      </c>
      <c r="F13" s="29">
        <f>+Hoja1!G14+Hoja1!G15</f>
        <v>3826055</v>
      </c>
      <c r="G13" s="29">
        <f>+Hoja1!H14+Hoja1!H15</f>
        <v>0</v>
      </c>
      <c r="H13" s="29">
        <f>+Hoja1!I14+Hoja1!I15</f>
        <v>0</v>
      </c>
      <c r="I13" s="29">
        <f>+Hoja1!J14+Hoja1!J15</f>
        <v>0</v>
      </c>
      <c r="J13" s="29">
        <f>+Hoja1!K14+Hoja1!K15</f>
        <v>0</v>
      </c>
      <c r="K13" s="29">
        <f>+Hoja1!L14+Hoja1!L15</f>
        <v>2497513.91</v>
      </c>
      <c r="L13" s="11">
        <f>+Hoja1!M14+Hoja1!M15</f>
        <v>0</v>
      </c>
      <c r="M13" s="11">
        <f>+Hoja1!N14+Hoja1!N15</f>
        <v>3137810.6</v>
      </c>
      <c r="N13" s="11">
        <f>+Hoja1!O14+Hoja1!O15</f>
        <v>3363124.84</v>
      </c>
      <c r="O13" s="11">
        <f>+Hoja1!P14+Hoja1!P15</f>
        <v>0</v>
      </c>
      <c r="P13" s="13"/>
    </row>
    <row r="14" spans="1:16" ht="18.75" customHeight="1" x14ac:dyDescent="0.25">
      <c r="A14" s="13"/>
      <c r="B14" s="8" t="s">
        <v>2</v>
      </c>
      <c r="C14" s="30">
        <f>SUM(D14:O14)</f>
        <v>89569514.980000004</v>
      </c>
      <c r="D14" s="30">
        <f t="shared" ref="D14:K14" si="0">SUM(D11:D13)</f>
        <v>30466963</v>
      </c>
      <c r="E14" s="30">
        <f t="shared" si="0"/>
        <v>12622664.32</v>
      </c>
      <c r="F14" s="30">
        <f t="shared" si="0"/>
        <v>6067541.2400000002</v>
      </c>
      <c r="G14" s="30">
        <f t="shared" si="0"/>
        <v>1339640.4000000001</v>
      </c>
      <c r="H14" s="30">
        <f t="shared" si="0"/>
        <v>8843370.0300000012</v>
      </c>
      <c r="I14" s="30">
        <f t="shared" si="0"/>
        <v>172312.45</v>
      </c>
      <c r="J14" s="30">
        <f t="shared" si="0"/>
        <v>5825443.3399999999</v>
      </c>
      <c r="K14" s="30">
        <f t="shared" si="0"/>
        <v>6364602.5999999996</v>
      </c>
      <c r="L14" s="9">
        <f t="shared" ref="L14:M14" si="1">SUM(L11:L13)</f>
        <v>2754369.81</v>
      </c>
      <c r="M14" s="9">
        <f t="shared" si="1"/>
        <v>10580579.310000001</v>
      </c>
      <c r="N14" s="9">
        <f t="shared" ref="N14:O14" si="2">SUM(N11:N13)</f>
        <v>4385390.09</v>
      </c>
      <c r="O14" s="9">
        <f t="shared" si="2"/>
        <v>146638.39000000001</v>
      </c>
      <c r="P14" s="13"/>
    </row>
    <row r="15" spans="1:16" ht="13.5" customHeight="1" x14ac:dyDescent="0.25">
      <c r="A15" s="13"/>
      <c r="B15" s="6" t="s">
        <v>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3"/>
    </row>
    <row r="16" spans="1:16" ht="18" customHeight="1" x14ac:dyDescent="0.25">
      <c r="A16" s="13"/>
      <c r="B16" s="6" t="s">
        <v>7</v>
      </c>
      <c r="C16" s="25"/>
      <c r="D16" s="25"/>
      <c r="E16" s="5"/>
      <c r="F16" s="3"/>
      <c r="G16" s="3"/>
      <c r="H16" s="3"/>
      <c r="I16" s="3"/>
      <c r="J16" s="5"/>
      <c r="K16" s="3"/>
      <c r="L16" s="3"/>
      <c r="M16" s="3"/>
      <c r="N16" s="3"/>
      <c r="O16" s="3"/>
      <c r="P16" s="13"/>
    </row>
    <row r="17" spans="1:16" x14ac:dyDescent="0.25">
      <c r="A17" s="13"/>
      <c r="B17" s="15" t="s">
        <v>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</sheetData>
  <mergeCells count="3">
    <mergeCell ref="B5:O5"/>
    <mergeCell ref="B6:O6"/>
    <mergeCell ref="B7:O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1"/>
  <sheetViews>
    <sheetView showGridLines="0" zoomScale="60" zoomScaleNormal="60" workbookViewId="0">
      <selection activeCell="P18" sqref="P18"/>
    </sheetView>
  </sheetViews>
  <sheetFormatPr baseColWidth="10" defaultColWidth="0" defaultRowHeight="15" zeroHeight="1" x14ac:dyDescent="0.25"/>
  <cols>
    <col min="1" max="1" width="5.28515625" style="31" customWidth="1"/>
    <col min="2" max="2" width="61.7109375" customWidth="1"/>
    <col min="3" max="11" width="22.42578125" customWidth="1"/>
    <col min="12" max="12" width="22.28515625" customWidth="1"/>
    <col min="13" max="15" width="18.28515625" customWidth="1"/>
    <col min="16" max="16" width="17.28515625" customWidth="1"/>
    <col min="17" max="17" width="5" hidden="1" customWidth="1"/>
    <col min="18" max="16383" width="11.42578125" hidden="1"/>
    <col min="16384" max="16384" width="6.140625" style="31" customWidth="1"/>
  </cols>
  <sheetData>
    <row r="1" spans="1:17 16384:16384" x14ac:dyDescent="0.25"/>
    <row r="2" spans="1:17 16384:16384" x14ac:dyDescent="0.25"/>
    <row r="3" spans="1:17 16384:16384" x14ac:dyDescent="0.25"/>
    <row r="4" spans="1:17 16384:16384" x14ac:dyDescent="0.25">
      <c r="A4" s="3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 16384:16384" ht="20.25" x14ac:dyDescent="0.25">
      <c r="A5" s="33"/>
      <c r="B5" s="35" t="s">
        <v>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13"/>
    </row>
    <row r="6" spans="1:17 16384:16384" ht="15.75" x14ac:dyDescent="0.25">
      <c r="A6" s="33"/>
      <c r="B6" s="36" t="str">
        <f>+mensual2023!B6</f>
        <v>Diciembre 2023*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13"/>
    </row>
    <row r="7" spans="1:17 16384:16384" x14ac:dyDescent="0.25">
      <c r="A7" s="33"/>
      <c r="B7" s="37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3"/>
    </row>
    <row r="8" spans="1:17 16384:16384" ht="8.25" customHeight="1" thickBot="1" x14ac:dyDescent="0.3">
      <c r="A8" s="3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3"/>
    </row>
    <row r="9" spans="1:17 16384:16384" s="1" customFormat="1" ht="16.5" thickBot="1" x14ac:dyDescent="0.25">
      <c r="A9" s="34"/>
      <c r="B9" s="12" t="s">
        <v>3</v>
      </c>
      <c r="C9" s="12" t="s">
        <v>2</v>
      </c>
      <c r="D9" s="12"/>
      <c r="E9" s="12" t="s">
        <v>0</v>
      </c>
      <c r="F9" s="12" t="s">
        <v>1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12" t="s">
        <v>15</v>
      </c>
      <c r="N9" s="12" t="s">
        <v>16</v>
      </c>
      <c r="O9" s="12" t="s">
        <v>17</v>
      </c>
      <c r="P9" s="12" t="s">
        <v>18</v>
      </c>
      <c r="Q9" s="14"/>
      <c r="XFD9" s="32"/>
    </row>
    <row r="10" spans="1:17 16384:16384" s="1" customFormat="1" ht="5.25" customHeight="1" x14ac:dyDescent="0.2">
      <c r="A10" s="3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4"/>
      <c r="XFD10" s="32"/>
    </row>
    <row r="11" spans="1:17 16384:16384" s="22" customFormat="1" ht="26.25" customHeight="1" x14ac:dyDescent="0.25">
      <c r="A11" s="33"/>
      <c r="B11" s="19" t="s">
        <v>19</v>
      </c>
      <c r="C11" s="20">
        <f t="shared" ref="C11:C18" si="0">SUM(E11:P11)</f>
        <v>7120932.6300000008</v>
      </c>
      <c r="D11" s="23">
        <v>7120932.6299999999</v>
      </c>
      <c r="E11" s="21">
        <v>379650.15</v>
      </c>
      <c r="F11" s="21">
        <v>6531259.7800000003</v>
      </c>
      <c r="G11" s="21">
        <v>54319.99</v>
      </c>
      <c r="H11" s="21">
        <v>2752.58</v>
      </c>
      <c r="I11" s="21">
        <v>808.65</v>
      </c>
      <c r="J11" s="21">
        <v>25172.07</v>
      </c>
      <c r="K11" s="21">
        <v>1502.21</v>
      </c>
      <c r="L11" s="21">
        <v>33712.25</v>
      </c>
      <c r="M11" s="21">
        <v>6426.13</v>
      </c>
      <c r="N11" s="21">
        <v>34248.629999999997</v>
      </c>
      <c r="O11" s="21">
        <v>12870.8</v>
      </c>
      <c r="P11" s="21">
        <v>38209.39</v>
      </c>
      <c r="Q11" s="18"/>
      <c r="XFD11" s="31"/>
    </row>
    <row r="12" spans="1:17 16384:16384" ht="26.25" customHeight="1" x14ac:dyDescent="0.25">
      <c r="A12" s="33"/>
      <c r="B12" s="17" t="s">
        <v>20</v>
      </c>
      <c r="C12" s="4">
        <f t="shared" si="0"/>
        <v>48691735.489999995</v>
      </c>
      <c r="D12" s="23">
        <v>48691735.490000002</v>
      </c>
      <c r="E12" s="5">
        <v>9861801.9199999999</v>
      </c>
      <c r="F12" s="5">
        <v>6073466.3499999996</v>
      </c>
      <c r="G12" s="5">
        <v>2169828.58</v>
      </c>
      <c r="H12" s="5">
        <v>1336539.57</v>
      </c>
      <c r="I12" s="5">
        <v>8787079.0700000003</v>
      </c>
      <c r="J12" s="5">
        <v>0</v>
      </c>
      <c r="K12" s="5">
        <v>5682404.9199999999</v>
      </c>
      <c r="L12" s="5">
        <v>3674275.58</v>
      </c>
      <c r="M12" s="5">
        <v>2694060.22</v>
      </c>
      <c r="N12" s="5">
        <v>7407435.3700000001</v>
      </c>
      <c r="O12" s="5">
        <v>1004843.91</v>
      </c>
      <c r="P12" s="5">
        <v>0</v>
      </c>
      <c r="Q12" s="13"/>
    </row>
    <row r="13" spans="1:17 16384:16384" s="22" customFormat="1" ht="26.25" customHeight="1" x14ac:dyDescent="0.25">
      <c r="A13" s="33"/>
      <c r="B13" s="19" t="s">
        <v>22</v>
      </c>
      <c r="C13" s="20">
        <f t="shared" si="0"/>
        <v>294831.57999999996</v>
      </c>
      <c r="D13" s="23">
        <v>294831.58</v>
      </c>
      <c r="E13" s="21">
        <v>0</v>
      </c>
      <c r="F13" s="21">
        <v>17938.189999999999</v>
      </c>
      <c r="G13" s="21">
        <v>17337.669999999998</v>
      </c>
      <c r="H13" s="21">
        <v>348.25</v>
      </c>
      <c r="I13" s="21">
        <v>482.31</v>
      </c>
      <c r="J13" s="21">
        <v>87140.38</v>
      </c>
      <c r="K13" s="21">
        <v>4536.21</v>
      </c>
      <c r="L13" s="21">
        <v>24100.86</v>
      </c>
      <c r="M13" s="21">
        <v>28883.46</v>
      </c>
      <c r="N13" s="21">
        <v>1084.71</v>
      </c>
      <c r="O13" s="21">
        <v>4550.54</v>
      </c>
      <c r="P13" s="21">
        <v>108429</v>
      </c>
      <c r="Q13" s="18"/>
      <c r="XFD13" s="31"/>
    </row>
    <row r="14" spans="1:17 16384:16384" ht="26.25" customHeight="1" x14ac:dyDescent="0.25">
      <c r="A14" s="33"/>
      <c r="B14" s="17" t="s">
        <v>21</v>
      </c>
      <c r="C14" s="4">
        <f t="shared" si="0"/>
        <v>33050015.280000001</v>
      </c>
      <c r="D14" s="23">
        <v>33050015.280000001</v>
      </c>
      <c r="E14" s="5">
        <v>20225510.93</v>
      </c>
      <c r="F14" s="5">
        <v>0</v>
      </c>
      <c r="G14" s="5">
        <v>3826055</v>
      </c>
      <c r="H14" s="5">
        <v>0</v>
      </c>
      <c r="I14" s="5">
        <v>0</v>
      </c>
      <c r="J14" s="5">
        <v>0</v>
      </c>
      <c r="K14" s="5">
        <v>0</v>
      </c>
      <c r="L14" s="5">
        <v>2497513.91</v>
      </c>
      <c r="M14" s="5">
        <v>0</v>
      </c>
      <c r="N14" s="5">
        <v>3137810.6</v>
      </c>
      <c r="O14" s="5">
        <v>3363124.84</v>
      </c>
      <c r="P14" s="5">
        <v>0</v>
      </c>
      <c r="Q14" s="13"/>
    </row>
    <row r="15" spans="1:17 16384:16384" ht="30.75" customHeight="1" x14ac:dyDescent="0.25">
      <c r="A15" s="33"/>
      <c r="B15" s="17" t="s">
        <v>23</v>
      </c>
      <c r="C15" s="4">
        <f t="shared" si="0"/>
        <v>0</v>
      </c>
      <c r="D15" s="23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3"/>
    </row>
    <row r="16" spans="1:17 16384:16384" ht="30.75" customHeight="1" x14ac:dyDescent="0.25">
      <c r="A16" s="33"/>
      <c r="B16" s="17" t="s">
        <v>25</v>
      </c>
      <c r="C16" s="4">
        <f t="shared" si="0"/>
        <v>412000</v>
      </c>
      <c r="D16" s="23">
        <v>412000</v>
      </c>
      <c r="E16" s="5">
        <v>0</v>
      </c>
      <c r="F16" s="5">
        <v>0</v>
      </c>
      <c r="G16" s="5">
        <v>0</v>
      </c>
      <c r="H16" s="5">
        <v>0</v>
      </c>
      <c r="I16" s="5">
        <v>55000</v>
      </c>
      <c r="J16" s="5">
        <v>60000</v>
      </c>
      <c r="K16" s="5">
        <v>137000</v>
      </c>
      <c r="L16" s="5">
        <v>135000</v>
      </c>
      <c r="M16" s="5">
        <v>25000</v>
      </c>
      <c r="N16" s="5">
        <v>0</v>
      </c>
      <c r="O16" s="5">
        <v>0</v>
      </c>
      <c r="P16" s="5">
        <v>0</v>
      </c>
      <c r="Q16" s="13"/>
    </row>
    <row r="17" spans="1:17" ht="30.75" customHeight="1" x14ac:dyDescent="0.25">
      <c r="A17" s="33"/>
      <c r="B17" s="16" t="s">
        <v>24</v>
      </c>
      <c r="C17" s="10">
        <f t="shared" si="0"/>
        <v>0</v>
      </c>
      <c r="D17" s="24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3"/>
    </row>
    <row r="18" spans="1:17" ht="18.75" customHeight="1" x14ac:dyDescent="0.25">
      <c r="A18" s="33"/>
      <c r="B18" s="8" t="s">
        <v>2</v>
      </c>
      <c r="C18" s="9">
        <f t="shared" si="0"/>
        <v>89569514.980000004</v>
      </c>
      <c r="D18" s="9">
        <f>SUM(D11:D17)</f>
        <v>89569514.980000004</v>
      </c>
      <c r="E18" s="9">
        <f>SUM(E11:E17)</f>
        <v>30466963</v>
      </c>
      <c r="F18" s="9">
        <f>SUM(F11:F17)</f>
        <v>12622664.319999998</v>
      </c>
      <c r="G18" s="9">
        <f>SUM(G11:G17)</f>
        <v>6067541.2400000002</v>
      </c>
      <c r="H18" s="9">
        <f>SUM(H11:H17)</f>
        <v>1339640.4000000001</v>
      </c>
      <c r="I18" s="9">
        <f t="shared" ref="I18:P18" si="1">SUM(I11:I17)</f>
        <v>8843370.0300000012</v>
      </c>
      <c r="J18" s="9">
        <f t="shared" si="1"/>
        <v>172312.45</v>
      </c>
      <c r="K18" s="9">
        <f t="shared" si="1"/>
        <v>5825443.3399999999</v>
      </c>
      <c r="L18" s="9">
        <f t="shared" si="1"/>
        <v>6364602.5999999996</v>
      </c>
      <c r="M18" s="9">
        <f t="shared" si="1"/>
        <v>2754369.81</v>
      </c>
      <c r="N18" s="9">
        <f t="shared" si="1"/>
        <v>10580579.310000001</v>
      </c>
      <c r="O18" s="9">
        <f t="shared" si="1"/>
        <v>4385390.09</v>
      </c>
      <c r="P18" s="9">
        <f t="shared" si="1"/>
        <v>146638.39000000001</v>
      </c>
      <c r="Q18" s="13"/>
    </row>
    <row r="19" spans="1:17" ht="13.5" customHeight="1" x14ac:dyDescent="0.25">
      <c r="A19" s="33"/>
      <c r="B19" s="6" t="s">
        <v>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3"/>
    </row>
    <row r="20" spans="1:17" ht="18" customHeight="1" x14ac:dyDescent="0.25">
      <c r="A20" s="33"/>
      <c r="B20" s="6" t="s">
        <v>7</v>
      </c>
      <c r="C20" s="3"/>
      <c r="D20" s="3"/>
      <c r="E20" s="3"/>
      <c r="F20" s="3"/>
      <c r="G20" s="3"/>
      <c r="H20" s="3"/>
      <c r="I20" s="3"/>
      <c r="J20" s="3"/>
      <c r="K20" s="5"/>
      <c r="L20" s="3"/>
      <c r="M20" s="3"/>
      <c r="N20" s="3"/>
      <c r="O20" s="3"/>
      <c r="P20" s="3"/>
      <c r="Q20" s="13"/>
    </row>
    <row r="21" spans="1:17" hidden="1" x14ac:dyDescent="0.25">
      <c r="A21" s="33"/>
      <c r="B21" s="15" t="s">
        <v>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</sheetData>
  <mergeCells count="3">
    <mergeCell ref="B5:P5"/>
    <mergeCell ref="B6:P6"/>
    <mergeCell ref="B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mensual2023</vt:lpstr>
      <vt:lpstr>Hoja1</vt:lpstr>
      <vt:lpstr>mensual2023!Área_de_impresión</vt:lpstr>
      <vt:lpstr>mensual2023!mensual2017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Brenni Roberto Martínez Palacios</dc:creator>
  <cp:lastModifiedBy>Saul Enrique De León Meneses</cp:lastModifiedBy>
  <cp:lastPrinted>2023-12-05T14:49:36Z</cp:lastPrinted>
  <dcterms:created xsi:type="dcterms:W3CDTF">2017-03-09T12:02:22Z</dcterms:created>
  <dcterms:modified xsi:type="dcterms:W3CDTF">2024-01-04T16:54:10Z</dcterms:modified>
</cp:coreProperties>
</file>