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9660" activeTab="2"/>
  </bookViews>
  <sheets>
    <sheet name="Aportes constitucionales" sheetId="1" r:id="rId1"/>
    <sheet name="Asig Cump Acdos Paz" sheetId="2" r:id="rId2"/>
    <sheet name="Rigidez presupuestaria" sheetId="3" r:id="rId3"/>
  </sheets>
  <externalReferences>
    <externalReference r:id="rId6"/>
  </externalReferences>
  <definedNames>
    <definedName name="_Order1" hidden="1">255</definedName>
    <definedName name="_Order2" hidden="1">255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_xlnm.Print_Area" localSheetId="0">'Aportes constitucionales'!#REF!</definedName>
    <definedName name="Bodoque">'[1]Indic. '!$A$1</definedName>
    <definedName name="C.1" localSheetId="0">#REF!</definedName>
    <definedName name="C.1">#REF!</definedName>
  </definedNames>
  <calcPr fullCalcOnLoad="1"/>
</workbook>
</file>

<file path=xl/sharedStrings.xml><?xml version="1.0" encoding="utf-8"?>
<sst xmlns="http://schemas.openxmlformats.org/spreadsheetml/2006/main" count="101" uniqueCount="58">
  <si>
    <t>Aportes Constitucionales</t>
  </si>
  <si>
    <t>Aprobado</t>
  </si>
  <si>
    <t>Aporte</t>
  </si>
  <si>
    <t>Total:</t>
  </si>
  <si>
    <t>Municipalidades</t>
  </si>
  <si>
    <t>5% del O.J.</t>
  </si>
  <si>
    <t>Asignaciones en cumplimiento de los Acuerdos de Paz</t>
  </si>
  <si>
    <t>(En Millones de Quetzales)</t>
  </si>
  <si>
    <t>Descripción</t>
  </si>
  <si>
    <t>Salud, Agua y Saneamiento</t>
  </si>
  <si>
    <t>Educación, Ciencia y Cultura</t>
  </si>
  <si>
    <t>Vivienda</t>
  </si>
  <si>
    <t>Seguridad Interna</t>
  </si>
  <si>
    <t>Organismo Judicial y Corte de Constitucionalidad</t>
  </si>
  <si>
    <t>Ministerio Público</t>
  </si>
  <si>
    <t>(En millones de Quetzales)</t>
  </si>
  <si>
    <t>Vigente</t>
  </si>
  <si>
    <t>Concepto</t>
  </si>
  <si>
    <t>%</t>
  </si>
  <si>
    <t>Remuneraciones</t>
  </si>
  <si>
    <t>Servicios de la Deuda Pública</t>
  </si>
  <si>
    <t>Inversión Física</t>
  </si>
  <si>
    <t>Aportes Institucionales</t>
  </si>
  <si>
    <t>Clases Pasivas</t>
  </si>
  <si>
    <t>Consejos de Desarrollo</t>
  </si>
  <si>
    <t>* No incluye municipalidades ni Consejos de Desarrollo porque se muestran específicamente sus asignaciones.</t>
  </si>
  <si>
    <t>Fuente: Ministerio de Finanzas Públicas. SICOIN</t>
  </si>
  <si>
    <t>Rigidez Presupuestaria de los Ingresos Corrientes (sin donaciones)</t>
  </si>
  <si>
    <t>Aportes Constitucionales*</t>
  </si>
  <si>
    <t>Otros destinos específicos*</t>
  </si>
  <si>
    <t>Iva Paz*</t>
  </si>
  <si>
    <t xml:space="preserve"> </t>
  </si>
  <si>
    <t>Variación</t>
  </si>
  <si>
    <t>(a)</t>
  </si>
  <si>
    <t>(b)</t>
  </si>
  <si>
    <t>(d)</t>
  </si>
  <si>
    <t>(c)</t>
  </si>
  <si>
    <t>Municipalidades (10.%)</t>
  </si>
  <si>
    <t>Universidad de San Carlos de Guatemala (5%)</t>
  </si>
  <si>
    <t>Organismo Judicial (4%)</t>
  </si>
  <si>
    <t>Corte de Constitucionalidad (5%)</t>
  </si>
  <si>
    <t>Deporte Federado (1.50%)</t>
  </si>
  <si>
    <t>Deporte no Federado (0.75%)</t>
  </si>
  <si>
    <t>Educación Física, Recreación y Deportes (0.75%)</t>
  </si>
  <si>
    <t>%  2019</t>
  </si>
  <si>
    <t>Ejecutado</t>
  </si>
  <si>
    <t>(e)</t>
  </si>
  <si>
    <t>(f)</t>
  </si>
  <si>
    <t>(d-b)</t>
  </si>
  <si>
    <t>(d-c)</t>
  </si>
  <si>
    <t>Presupuesto Ciudadano 2020</t>
  </si>
  <si>
    <t>Presupuesto 2019 y   2020</t>
  </si>
  <si>
    <t>Presupuesto 2019 y  2020</t>
  </si>
  <si>
    <t>2019*</t>
  </si>
  <si>
    <t>2019 *</t>
  </si>
  <si>
    <t>%  2020</t>
  </si>
  <si>
    <t xml:space="preserve">Presupuesto Aprobado 2019, vigente para 2020 </t>
  </si>
  <si>
    <t>Presupuesto Aprobado 2019, vigente para 2020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</si>
</sst>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#,##0.0"/>
    <numFmt numFmtId="173" formatCode="_([$€-2]* #,##0.00_);_([$€-2]* \(#,##0.00\);_([$€-2]* &quot;-&quot;??_)"/>
    <numFmt numFmtId="174" formatCode="0.0000000%"/>
    <numFmt numFmtId="175" formatCode="0.0%"/>
    <numFmt numFmtId="176" formatCode="&quot;Q&quot;#,##0.0"/>
    <numFmt numFmtId="177" formatCode="_(* #,##0.000_);_(* \(#,##0.000\);_(* &quot;-&quot;??_);_(@_)"/>
    <numFmt numFmtId="178" formatCode="#,##0.0_);[Red]\(#,##0.0\)"/>
    <numFmt numFmtId="179" formatCode="#,##0.000000"/>
    <numFmt numFmtId="180" formatCode="&quot;Q&quot;#,##0.00"/>
    <numFmt numFmtId="181" formatCode="_(* #,##0_);_(* \(#,##0\);_(* &quot;-&quot;?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8"/>
      <name val="Calibri"/>
      <family val="2"/>
    </font>
    <font>
      <sz val="1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6" fillId="0" borderId="0">
      <alignment vertical="top"/>
      <protection/>
    </xf>
    <xf numFmtId="173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/>
    </xf>
    <xf numFmtId="0" fontId="2" fillId="0" borderId="0" xfId="0" applyFont="1" applyAlignment="1">
      <alignment/>
    </xf>
    <xf numFmtId="172" fontId="0" fillId="32" borderId="10" xfId="0" applyNumberFormat="1" applyFill="1" applyBorder="1" applyAlignment="1">
      <alignment/>
    </xf>
    <xf numFmtId="0" fontId="3" fillId="32" borderId="11" xfId="0" applyFont="1" applyFill="1" applyBorder="1" applyAlignment="1">
      <alignment/>
    </xf>
    <xf numFmtId="0" fontId="10" fillId="0" borderId="0" xfId="0" applyFont="1" applyAlignment="1">
      <alignment/>
    </xf>
    <xf numFmtId="0" fontId="11" fillId="32" borderId="12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0" fontId="11" fillId="0" borderId="0" xfId="0" applyFont="1" applyAlignment="1">
      <alignment/>
    </xf>
    <xf numFmtId="0" fontId="11" fillId="32" borderId="0" xfId="0" applyFont="1" applyFill="1" applyBorder="1" applyAlignment="1">
      <alignment/>
    </xf>
    <xf numFmtId="9" fontId="11" fillId="32" borderId="0" xfId="0" applyNumberFormat="1" applyFont="1" applyFill="1" applyBorder="1" applyAlignment="1">
      <alignment horizontal="left"/>
    </xf>
    <xf numFmtId="0" fontId="11" fillId="32" borderId="0" xfId="0" applyFont="1" applyFill="1" applyBorder="1" applyAlignment="1">
      <alignment horizontal="left"/>
    </xf>
    <xf numFmtId="10" fontId="11" fillId="32" borderId="0" xfId="0" applyNumberFormat="1" applyFont="1" applyFill="1" applyBorder="1" applyAlignment="1">
      <alignment horizontal="left"/>
    </xf>
    <xf numFmtId="49" fontId="3" fillId="32" borderId="1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0" xfId="0" applyNumberFormat="1" applyFill="1" applyAlignment="1">
      <alignment/>
    </xf>
    <xf numFmtId="0" fontId="9" fillId="0" borderId="0" xfId="0" applyFont="1" applyAlignment="1">
      <alignment horizontal="center"/>
    </xf>
    <xf numFmtId="0" fontId="11" fillId="32" borderId="14" xfId="0" applyFont="1" applyFill="1" applyBorder="1" applyAlignment="1">
      <alignment/>
    </xf>
    <xf numFmtId="0" fontId="16" fillId="0" borderId="0" xfId="0" applyFont="1" applyAlignment="1">
      <alignment/>
    </xf>
    <xf numFmtId="4" fontId="0" fillId="32" borderId="10" xfId="0" applyNumberFormat="1" applyFill="1" applyBorder="1" applyAlignment="1">
      <alignment/>
    </xf>
    <xf numFmtId="4" fontId="3" fillId="32" borderId="15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 horizontal="right" vertical="justify"/>
    </xf>
    <xf numFmtId="176" fontId="11" fillId="32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/>
    </xf>
    <xf numFmtId="180" fontId="3" fillId="32" borderId="16" xfId="0" applyNumberFormat="1" applyFont="1" applyFill="1" applyBorder="1" applyAlignment="1">
      <alignment/>
    </xf>
    <xf numFmtId="172" fontId="0" fillId="32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top" wrapText="1"/>
    </xf>
    <xf numFmtId="10" fontId="0" fillId="32" borderId="16" xfId="0" applyNumberFormat="1" applyFill="1" applyBorder="1" applyAlignment="1">
      <alignment/>
    </xf>
    <xf numFmtId="175" fontId="0" fillId="0" borderId="16" xfId="0" applyNumberFormat="1" applyFill="1" applyBorder="1" applyAlignment="1">
      <alignment/>
    </xf>
    <xf numFmtId="175" fontId="3" fillId="0" borderId="16" xfId="0" applyNumberFormat="1" applyFont="1" applyFill="1" applyBorder="1" applyAlignment="1">
      <alignment/>
    </xf>
    <xf numFmtId="10" fontId="0" fillId="32" borderId="11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3" fillId="32" borderId="16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1" fillId="0" borderId="12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11" fillId="0" borderId="10" xfId="0" applyNumberFormat="1" applyFont="1" applyFill="1" applyBorder="1" applyAlignment="1">
      <alignment/>
    </xf>
    <xf numFmtId="176" fontId="11" fillId="0" borderId="11" xfId="0" applyNumberFormat="1" applyFont="1" applyFill="1" applyBorder="1" applyAlignment="1">
      <alignment/>
    </xf>
    <xf numFmtId="0" fontId="16" fillId="34" borderId="0" xfId="0" applyFont="1" applyFill="1" applyAlignment="1">
      <alignment/>
    </xf>
    <xf numFmtId="0" fontId="0" fillId="34" borderId="0" xfId="0" applyFill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/>
    </xf>
    <xf numFmtId="0" fontId="4" fillId="35" borderId="14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4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176" fontId="5" fillId="35" borderId="16" xfId="0" applyNumberFormat="1" applyFont="1" applyFill="1" applyBorder="1" applyAlignment="1">
      <alignment/>
    </xf>
    <xf numFmtId="175" fontId="5" fillId="35" borderId="16" xfId="0" applyNumberFormat="1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176" fontId="3" fillId="36" borderId="16" xfId="0" applyNumberFormat="1" applyFont="1" applyFill="1" applyBorder="1" applyAlignment="1">
      <alignment/>
    </xf>
    <xf numFmtId="175" fontId="0" fillId="36" borderId="16" xfId="0" applyNumberFormat="1" applyFill="1" applyBorder="1" applyAlignment="1">
      <alignment/>
    </xf>
    <xf numFmtId="175" fontId="3" fillId="36" borderId="16" xfId="0" applyNumberFormat="1" applyFont="1" applyFill="1" applyBorder="1" applyAlignment="1">
      <alignment/>
    </xf>
    <xf numFmtId="175" fontId="3" fillId="36" borderId="16" xfId="0" applyNumberFormat="1" applyFont="1" applyFill="1" applyBorder="1" applyAlignment="1">
      <alignment/>
    </xf>
    <xf numFmtId="175" fontId="3" fillId="0" borderId="16" xfId="0" applyNumberFormat="1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176" fontId="12" fillId="35" borderId="10" xfId="0" applyNumberFormat="1" applyFont="1" applyFill="1" applyBorder="1" applyAlignment="1">
      <alignment/>
    </xf>
    <xf numFmtId="0" fontId="11" fillId="36" borderId="12" xfId="0" applyFont="1" applyFill="1" applyBorder="1" applyAlignment="1">
      <alignment/>
    </xf>
    <xf numFmtId="176" fontId="11" fillId="36" borderId="1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9" fontId="11" fillId="36" borderId="0" xfId="0" applyNumberFormat="1" applyFont="1" applyFill="1" applyBorder="1" applyAlignment="1">
      <alignment horizontal="left"/>
    </xf>
    <xf numFmtId="10" fontId="11" fillId="36" borderId="0" xfId="0" applyNumberFormat="1" applyFont="1" applyFill="1" applyBorder="1" applyAlignment="1">
      <alignment horizontal="left"/>
    </xf>
    <xf numFmtId="0" fontId="11" fillId="36" borderId="13" xfId="0" applyFont="1" applyFill="1" applyBorder="1" applyAlignment="1">
      <alignment/>
    </xf>
    <xf numFmtId="10" fontId="11" fillId="36" borderId="20" xfId="0" applyNumberFormat="1" applyFont="1" applyFill="1" applyBorder="1" applyAlignment="1">
      <alignment horizontal="left"/>
    </xf>
    <xf numFmtId="176" fontId="11" fillId="36" borderId="11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5" borderId="17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7" fillId="35" borderId="19" xfId="0" applyFont="1" applyFill="1" applyBorder="1" applyAlignment="1">
      <alignment horizontal="left" vertical="center" indent="2"/>
    </xf>
    <xf numFmtId="0" fontId="17" fillId="35" borderId="16" xfId="0" applyFont="1" applyFill="1" applyBorder="1" applyAlignment="1">
      <alignment horizontal="left" vertical="center" indent="2"/>
    </xf>
    <xf numFmtId="0" fontId="18" fillId="35" borderId="15" xfId="0" applyFont="1" applyFill="1" applyBorder="1" applyAlignment="1">
      <alignment horizontal="left" indent="2"/>
    </xf>
    <xf numFmtId="0" fontId="9" fillId="35" borderId="14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176" fontId="11" fillId="32" borderId="10" xfId="0" applyNumberFormat="1" applyFont="1" applyFill="1" applyBorder="1" applyAlignment="1">
      <alignment/>
    </xf>
    <xf numFmtId="176" fontId="11" fillId="36" borderId="10" xfId="0" applyNumberFormat="1" applyFont="1" applyFill="1" applyBorder="1" applyAlignment="1">
      <alignment/>
    </xf>
    <xf numFmtId="176" fontId="11" fillId="36" borderId="11" xfId="0" applyNumberFormat="1" applyFont="1" applyFill="1" applyBorder="1" applyAlignment="1">
      <alignment/>
    </xf>
    <xf numFmtId="176" fontId="11" fillId="32" borderId="10" xfId="0" applyNumberFormat="1" applyFont="1" applyFill="1" applyBorder="1" applyAlignment="1">
      <alignment/>
    </xf>
    <xf numFmtId="176" fontId="11" fillId="32" borderId="11" xfId="0" applyNumberFormat="1" applyFont="1" applyFill="1" applyBorder="1" applyAlignment="1">
      <alignment/>
    </xf>
    <xf numFmtId="176" fontId="11" fillId="36" borderId="10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76" fontId="3" fillId="36" borderId="16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76" fontId="3" fillId="36" borderId="16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76" fontId="3" fillId="36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6" fontId="3" fillId="0" borderId="16" xfId="0" applyNumberFormat="1" applyFont="1" applyFill="1" applyBorder="1" applyAlignment="1">
      <alignment/>
    </xf>
    <xf numFmtId="176" fontId="3" fillId="36" borderId="16" xfId="0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-definido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2019 y 2020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Aportes Constitucionales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Q. y porcentaje)</a:t>
            </a:r>
          </a:p>
        </c:rich>
      </c:tx>
      <c:layout>
        <c:manualLayout>
          <c:xMode val="factor"/>
          <c:yMode val="factor"/>
          <c:x val="0.01775"/>
          <c:y val="0.00875"/>
        </c:manualLayout>
      </c:layout>
      <c:spPr>
        <a:noFill/>
        <a:ln w="3175">
          <a:noFill/>
        </a:ln>
      </c:spPr>
    </c:title>
    <c:view3D>
      <c:rotX val="15"/>
      <c:hPercent val="229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2035"/>
          <c:w val="0.918"/>
          <c:h val="0.73475"/>
        </c:manualLayout>
      </c:layout>
      <c:bar3DChart>
        <c:barDir val="bar"/>
        <c:grouping val="clustered"/>
        <c:varyColors val="0"/>
        <c:ser>
          <c:idx val="0"/>
          <c:order val="0"/>
          <c:tx>
            <c:v>Aprobado 2019</c:v>
          </c:tx>
          <c:spPr>
            <a:solidFill>
              <a:srgbClr val="FFFF00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constitucionales'!$C$13:$C$19</c:f>
              <c:numCache/>
            </c:numRef>
          </c:val>
          <c:shape val="box"/>
        </c:ser>
        <c:ser>
          <c:idx val="1"/>
          <c:order val="1"/>
          <c:tx>
            <c:v>Vigente 2019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constitucionales'!$D$13:$D$19</c:f>
              <c:numCache/>
            </c:numRef>
          </c:val>
          <c:shape val="box"/>
        </c:ser>
        <c:ser>
          <c:idx val="2"/>
          <c:order val="2"/>
          <c:tx>
            <c:v>Ejecutado 2019*</c:v>
          </c:tx>
          <c:spPr>
            <a:solidFill>
              <a:srgbClr val="00B0F0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constitucionales'!$E$13:$E$19</c:f>
              <c:numCache/>
            </c:numRef>
          </c:val>
          <c:shape val="box"/>
        </c:ser>
        <c:ser>
          <c:idx val="3"/>
          <c:order val="3"/>
          <c:tx>
            <c:v>Aprobado 2020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constitucionales'!$F$13:$F$19</c:f>
              <c:numCache/>
            </c:numRef>
          </c:val>
          <c:shape val="box"/>
        </c:ser>
        <c:shape val="box"/>
        <c:axId val="58069489"/>
        <c:axId val="52863354"/>
      </c:bar3DChart>
      <c:catAx>
        <c:axId val="58069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863354"/>
        <c:crosses val="autoZero"/>
        <c:auto val="1"/>
        <c:lblOffset val="100"/>
        <c:tickLblSkip val="1"/>
        <c:noMultiLvlLbl val="0"/>
      </c:catAx>
      <c:valAx>
        <c:axId val="52863354"/>
        <c:scaling>
          <c:orientation val="minMax"/>
        </c:scaling>
        <c:axPos val="b"/>
        <c:majorGridlines>
          <c:spPr>
            <a:ln w="3175">
              <a:solidFill>
                <a:srgbClr val="9933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0694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2019 y 2020,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Asignaciones en cumplimiento de los Acuerdos de Paz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-0.02225"/>
          <c:y val="0.026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"/>
          <c:y val="0.13825"/>
          <c:w val="0.97275"/>
          <c:h val="0.7935"/>
        </c:manualLayout>
      </c:layout>
      <c:bar3DChart>
        <c:barDir val="col"/>
        <c:grouping val="clustered"/>
        <c:varyColors val="0"/>
        <c:ser>
          <c:idx val="0"/>
          <c:order val="0"/>
          <c:tx>
            <c:v>Aprobado 2019</c:v>
          </c:tx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Paz'!$B$13:$B$18</c:f>
              <c:numCache/>
            </c:numRef>
          </c:val>
          <c:shape val="cylinder"/>
        </c:ser>
        <c:ser>
          <c:idx val="1"/>
          <c:order val="1"/>
          <c:tx>
            <c:v>Vigente 2019</c:v>
          </c:tx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Paz'!$C$13:$C$18</c:f>
              <c:numCache/>
            </c:numRef>
          </c:val>
          <c:shape val="cylinder"/>
        </c:ser>
        <c:ser>
          <c:idx val="2"/>
          <c:order val="2"/>
          <c:tx>
            <c:v>Ejecutado 2019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Paz'!$D$13:$D$18</c:f>
              <c:numCache/>
            </c:numRef>
          </c:val>
          <c:shape val="cylinder"/>
        </c:ser>
        <c:ser>
          <c:idx val="3"/>
          <c:order val="3"/>
          <c:tx>
            <c:v>Aprobado 2020</c:v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Paz'!$E$13:$E$18</c:f>
              <c:numCache/>
            </c:numRef>
          </c:val>
          <c:shape val="cylinder"/>
        </c:ser>
        <c:shape val="cylinder"/>
        <c:axId val="6008139"/>
        <c:axId val="54073252"/>
      </c:bar3DChart>
      <c:catAx>
        <c:axId val="60081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66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073252"/>
        <c:crosses val="autoZero"/>
        <c:auto val="1"/>
        <c:lblOffset val="100"/>
        <c:tickLblSkip val="1"/>
        <c:noMultiLvlLbl val="0"/>
      </c:catAx>
      <c:valAx>
        <c:axId val="54073252"/>
        <c:scaling>
          <c:orientation val="minMax"/>
        </c:scaling>
        <c:axPos val="l"/>
        <c:majorGridlines>
          <c:spPr>
            <a:ln w="3175">
              <a:solidFill>
                <a:srgbClr val="8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81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808000"/>
          </a:solidFill>
        </a:ln>
      </c:spPr>
      <c:thickness val="0"/>
    </c:sideWall>
    <c:backWall>
      <c:spPr>
        <a:noFill/>
        <a:ln w="12700">
          <a:solidFill>
            <a:srgbClr val="808000"/>
          </a:solidFill>
        </a:ln>
      </c:spPr>
      <c:thickness val="0"/>
    </c:backWall>
    <c:plotVisOnly val="1"/>
    <c:dispBlanksAs val="zero"/>
    <c:showDLblsOverMax val="0"/>
  </c:chart>
  <c:spPr>
    <a:noFill/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2019 y 2020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Rigidez presupuesaria de los Ingresos Corrientes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porcentajes)</a:t>
            </a:r>
          </a:p>
        </c:rich>
      </c:tx>
      <c:layout>
        <c:manualLayout>
          <c:xMode val="factor"/>
          <c:yMode val="factor"/>
          <c:x val="-0.00075"/>
          <c:y val="-0.016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25"/>
          <c:y val="0.0895"/>
          <c:w val="0.9685"/>
          <c:h val="0.82325"/>
        </c:manualLayout>
      </c:layout>
      <c:bar3DChart>
        <c:barDir val="col"/>
        <c:grouping val="clustered"/>
        <c:varyColors val="0"/>
        <c:ser>
          <c:idx val="1"/>
          <c:order val="0"/>
          <c:tx>
            <c:v>Aprobado 2019</c:v>
          </c:tx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presupuestaria'!$C$12:$C$21</c:f>
              <c:numCache/>
            </c:numRef>
          </c:val>
          <c:shape val="box"/>
        </c:ser>
        <c:ser>
          <c:idx val="3"/>
          <c:order val="1"/>
          <c:tx>
            <c:v>Vigente 2019</c:v>
          </c:tx>
          <c:spPr>
            <a:solidFill>
              <a:srgbClr val="FF9999"/>
            </a:solidFill>
            <a:ln w="127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presupuestaria'!$E$12:$E$21</c:f>
              <c:numCache/>
            </c:numRef>
          </c:val>
          <c:shape val="box"/>
        </c:ser>
        <c:ser>
          <c:idx val="0"/>
          <c:order val="2"/>
          <c:tx>
            <c:v>Ejecutado 2019*</c:v>
          </c:tx>
          <c:spPr>
            <a:solidFill>
              <a:srgbClr val="7F7F7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'Rigidez presupuestaria'!$G$12:$G$21</c:f>
              <c:numCache/>
            </c:numRef>
          </c:val>
          <c:shape val="box"/>
        </c:ser>
        <c:ser>
          <c:idx val="5"/>
          <c:order val="3"/>
          <c:tx>
            <c:v>Aprobado 2020</c:v>
          </c:tx>
          <c:spPr>
            <a:solidFill>
              <a:srgbClr val="66FF33"/>
            </a:solidFill>
            <a:ln w="127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presupuestaria'!$I$12:$I$21</c:f>
              <c:numCache/>
            </c:numRef>
          </c:val>
          <c:shape val="box"/>
        </c:ser>
        <c:shape val="box"/>
        <c:axId val="16897221"/>
        <c:axId val="17857262"/>
      </c:bar3DChart>
      <c:catAx>
        <c:axId val="168972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857262"/>
        <c:crosses val="autoZero"/>
        <c:auto val="1"/>
        <c:lblOffset val="100"/>
        <c:tickLblSkip val="1"/>
        <c:noMultiLvlLbl val="0"/>
      </c:catAx>
      <c:valAx>
        <c:axId val="1785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6525"/>
              <c:y val="0.0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8972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C9900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808000"/>
          </a:solidFill>
        </a:ln>
      </c:spPr>
      <c:thickness val="0"/>
    </c:sideWall>
    <c:backWall>
      <c:spPr>
        <a:noFill/>
        <a:ln w="12700">
          <a:solidFill>
            <a:srgbClr val="808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2020,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Rigidez de los Ingresos Corrientes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 Q. y porcentajes)</a:t>
            </a:r>
          </a:p>
        </c:rich>
      </c:tx>
      <c:layout>
        <c:manualLayout>
          <c:xMode val="factor"/>
          <c:yMode val="factor"/>
          <c:x val="0.011"/>
          <c:y val="-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975"/>
          <c:y val="0.272"/>
          <c:w val="0.63975"/>
          <c:h val="0.60675"/>
        </c:manualLayout>
      </c:layout>
      <c:doughnutChart>
        <c:varyColors val="1"/>
        <c:ser>
          <c:idx val="0"/>
          <c:order val="0"/>
          <c:tx>
            <c:v>Concepto</c:v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CC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948A5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604A7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'Rigidez presupuestaria'!$A$12:$A$21</c:f>
              <c:strCache/>
            </c:strRef>
          </c:cat>
          <c:val>
            <c:numRef>
              <c:f>'Rigidez presupuestaria'!$H$12:$H$21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0.9885</cdr:y>
    </cdr:from>
    <cdr:to>
      <cdr:x>0.23175</cdr:x>
      <cdr:y>0.99975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" y="5486400"/>
          <a:ext cx="2219325" cy="66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Presupuesto Aprobado 2019, vigente para 2020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19050</xdr:rowOff>
    </xdr:from>
    <xdr:to>
      <xdr:col>8</xdr:col>
      <xdr:colOff>438150</xdr:colOff>
      <xdr:row>55</xdr:row>
      <xdr:rowOff>152400</xdr:rowOff>
    </xdr:to>
    <xdr:graphicFrame>
      <xdr:nvGraphicFramePr>
        <xdr:cNvPr id="1" name="1 Gráfico"/>
        <xdr:cNvGraphicFramePr/>
      </xdr:nvGraphicFramePr>
      <xdr:xfrm>
        <a:off x="38100" y="4514850"/>
        <a:ext cx="96774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0.988</cdr:y>
    </cdr:from>
    <cdr:to>
      <cdr:x>0.47675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8905875"/>
          <a:ext cx="55149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Presupuesto Aprobado 2019,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vigente para 2020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0</xdr:row>
      <xdr:rowOff>47625</xdr:rowOff>
    </xdr:from>
    <xdr:to>
      <xdr:col>24</xdr:col>
      <xdr:colOff>171450</xdr:colOff>
      <xdr:row>50</xdr:row>
      <xdr:rowOff>114300</xdr:rowOff>
    </xdr:to>
    <xdr:graphicFrame>
      <xdr:nvGraphicFramePr>
        <xdr:cNvPr id="1" name="1 Gráfico"/>
        <xdr:cNvGraphicFramePr/>
      </xdr:nvGraphicFramePr>
      <xdr:xfrm>
        <a:off x="11039475" y="47625"/>
        <a:ext cx="11668125" cy="902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0.98675</cdr:y>
    </cdr:from>
    <cdr:to>
      <cdr:x>0.70125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42875" y="7362825"/>
          <a:ext cx="87153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*= No incluye municipalidades ni Consejos de Desarrollo porque se muestran específicamente sus asignaciones. 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Presupuesto Aprobado 2019, vigente para 2020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-0.00775</cdr:y>
    </cdr:from>
    <cdr:to>
      <cdr:x>-0.0035</cdr:x>
      <cdr:y>-0.002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38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-0.00825</cdr:x>
      <cdr:y>0.93025</cdr:y>
    </cdr:from>
    <cdr:to>
      <cdr:x>1</cdr:x>
      <cdr:y>0.9945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6086475"/>
          <a:ext cx="6315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*=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incluye municipalidades ni consejos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porque se muestran en forma específica.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Presupuesto Aprobado 2019, vigente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para 2020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0</xdr:row>
      <xdr:rowOff>47625</xdr:rowOff>
    </xdr:from>
    <xdr:to>
      <xdr:col>28</xdr:col>
      <xdr:colOff>9525</xdr:colOff>
      <xdr:row>38</xdr:row>
      <xdr:rowOff>114300</xdr:rowOff>
    </xdr:to>
    <xdr:graphicFrame>
      <xdr:nvGraphicFramePr>
        <xdr:cNvPr id="1" name="3 Gráfico"/>
        <xdr:cNvGraphicFramePr/>
      </xdr:nvGraphicFramePr>
      <xdr:xfrm>
        <a:off x="12944475" y="47625"/>
        <a:ext cx="1263015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971550</xdr:colOff>
      <xdr:row>23</xdr:row>
      <xdr:rowOff>38100</xdr:rowOff>
    </xdr:from>
    <xdr:to>
      <xdr:col>10</xdr:col>
      <xdr:colOff>419100</xdr:colOff>
      <xdr:row>61</xdr:row>
      <xdr:rowOff>9525</xdr:rowOff>
    </xdr:to>
    <xdr:graphicFrame>
      <xdr:nvGraphicFramePr>
        <xdr:cNvPr id="2" name="3 Gráfico"/>
        <xdr:cNvGraphicFramePr/>
      </xdr:nvGraphicFramePr>
      <xdr:xfrm>
        <a:off x="5867400" y="4591050"/>
        <a:ext cx="6210300" cy="654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PUSU59\Mis%20documentos\2002\Excel%202002\Cuadros%20para%20el%20Presidente%20Proyecto%202003\Cuadros%20para%20el%20Presidente%20Versi&#243;n%20Aprobada%20por%20el%20Co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15">
        <row r="1">
          <cell r="A1" t="str">
            <v>Gobierno Central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L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6.00390625" style="0" customWidth="1"/>
    <col min="2" max="2" width="12.140625" style="0" customWidth="1"/>
    <col min="3" max="3" width="13.00390625" style="0" customWidth="1"/>
    <col min="4" max="5" width="13.28125" style="0" customWidth="1"/>
    <col min="6" max="7" width="14.7109375" style="0" customWidth="1"/>
    <col min="8" max="8" width="12.00390625" style="0" customWidth="1"/>
    <col min="9" max="10" width="15.28125" style="0" bestFit="1" customWidth="1"/>
    <col min="11" max="11" width="16.57421875" style="0" bestFit="1" customWidth="1"/>
  </cols>
  <sheetData>
    <row r="1" spans="1:12" ht="20.25">
      <c r="A1" s="57" t="s">
        <v>50</v>
      </c>
      <c r="B1" s="58"/>
      <c r="C1" s="19"/>
      <c r="D1" s="19"/>
      <c r="E1" s="19"/>
      <c r="F1" s="19"/>
      <c r="G1" s="19"/>
      <c r="H1" s="19"/>
      <c r="I1" s="45"/>
      <c r="J1" s="19"/>
      <c r="K1" s="19"/>
      <c r="L1" s="19"/>
    </row>
    <row r="2" spans="1:5" ht="18.75">
      <c r="A2" s="92"/>
      <c r="B2" s="92"/>
      <c r="C2" s="92"/>
      <c r="D2" s="25"/>
      <c r="E2" s="25"/>
    </row>
    <row r="3" spans="1:8" ht="18.75">
      <c r="A3" s="92" t="s">
        <v>51</v>
      </c>
      <c r="B3" s="92"/>
      <c r="C3" s="92"/>
      <c r="D3" s="92"/>
      <c r="E3" s="92"/>
      <c r="F3" s="92"/>
      <c r="G3" s="92"/>
      <c r="H3" s="92"/>
    </row>
    <row r="4" spans="1:8" ht="18.75">
      <c r="A4" s="93" t="s">
        <v>0</v>
      </c>
      <c r="B4" s="93"/>
      <c r="C4" s="93"/>
      <c r="D4" s="93"/>
      <c r="E4" s="93"/>
      <c r="F4" s="93"/>
      <c r="G4" s="93"/>
      <c r="H4" s="93"/>
    </row>
    <row r="5" spans="1:8" ht="15.75">
      <c r="A5" s="94" t="s">
        <v>7</v>
      </c>
      <c r="B5" s="94"/>
      <c r="C5" s="94"/>
      <c r="D5" s="94"/>
      <c r="E5" s="94"/>
      <c r="F5" s="94"/>
      <c r="G5" s="94"/>
      <c r="H5" s="94"/>
    </row>
    <row r="6" spans="6:8" ht="12.75">
      <c r="F6" s="19"/>
      <c r="G6" s="19"/>
      <c r="H6" s="19"/>
    </row>
    <row r="7" spans="1:8" ht="15.75">
      <c r="A7" s="95" t="s">
        <v>2</v>
      </c>
      <c r="B7" s="98" t="s">
        <v>18</v>
      </c>
      <c r="C7" s="62" t="s">
        <v>33</v>
      </c>
      <c r="D7" s="62" t="s">
        <v>34</v>
      </c>
      <c r="E7" s="63" t="s">
        <v>36</v>
      </c>
      <c r="F7" s="63" t="s">
        <v>35</v>
      </c>
      <c r="G7" s="64" t="s">
        <v>46</v>
      </c>
      <c r="H7" s="64" t="s">
        <v>47</v>
      </c>
    </row>
    <row r="8" spans="1:8" ht="15.75">
      <c r="A8" s="96"/>
      <c r="B8" s="99"/>
      <c r="C8" s="80" t="s">
        <v>1</v>
      </c>
      <c r="D8" s="80" t="s">
        <v>16</v>
      </c>
      <c r="E8" s="80" t="s">
        <v>45</v>
      </c>
      <c r="F8" s="80" t="s">
        <v>1</v>
      </c>
      <c r="G8" s="80" t="s">
        <v>32</v>
      </c>
      <c r="H8" s="80" t="s">
        <v>32</v>
      </c>
    </row>
    <row r="9" spans="1:8" ht="15.75">
      <c r="A9" s="97"/>
      <c r="B9" s="100"/>
      <c r="C9" s="81">
        <v>2019</v>
      </c>
      <c r="D9" s="81">
        <v>2019</v>
      </c>
      <c r="E9" s="81">
        <v>2019</v>
      </c>
      <c r="F9" s="81">
        <v>2020</v>
      </c>
      <c r="G9" s="81" t="s">
        <v>48</v>
      </c>
      <c r="H9" s="81" t="s">
        <v>49</v>
      </c>
    </row>
    <row r="10" spans="1:10" ht="15.75">
      <c r="A10" s="7"/>
      <c r="B10" s="11"/>
      <c r="C10" s="8"/>
      <c r="D10" s="26"/>
      <c r="E10" s="26"/>
      <c r="F10" s="21"/>
      <c r="G10" s="21"/>
      <c r="H10" s="21"/>
      <c r="I10" s="30"/>
      <c r="J10" s="1"/>
    </row>
    <row r="11" spans="1:10" ht="15.75">
      <c r="A11" s="82" t="s">
        <v>3</v>
      </c>
      <c r="B11" s="86"/>
      <c r="C11" s="83">
        <f aca="true" t="shared" si="0" ref="C11:H11">SUM(C13:C19)</f>
        <v>6936.400000000001</v>
      </c>
      <c r="D11" s="83">
        <f t="shared" si="0"/>
        <v>6936.400000000001</v>
      </c>
      <c r="E11" s="83">
        <f t="shared" si="0"/>
        <v>6744.100000000001</v>
      </c>
      <c r="F11" s="83">
        <f t="shared" si="0"/>
        <v>6936.400000000001</v>
      </c>
      <c r="G11" s="83">
        <f t="shared" si="0"/>
        <v>0</v>
      </c>
      <c r="H11" s="83">
        <f t="shared" si="0"/>
        <v>192.29999999999998</v>
      </c>
      <c r="I11" s="49"/>
      <c r="J11" s="22"/>
    </row>
    <row r="12" spans="1:10" ht="15.75">
      <c r="A12" s="7"/>
      <c r="B12" s="11"/>
      <c r="C12" s="31"/>
      <c r="D12" s="31"/>
      <c r="E12" s="31"/>
      <c r="F12" s="31"/>
      <c r="G12" s="31"/>
      <c r="H12" s="31"/>
      <c r="I12" s="50"/>
      <c r="J12" s="22"/>
    </row>
    <row r="13" spans="1:10" ht="15.75">
      <c r="A13" s="84" t="s">
        <v>37</v>
      </c>
      <c r="B13" s="87">
        <v>0.1</v>
      </c>
      <c r="C13" s="107">
        <v>3124.5</v>
      </c>
      <c r="D13" s="107">
        <v>3124.5</v>
      </c>
      <c r="E13" s="107">
        <v>3124.5</v>
      </c>
      <c r="F13" s="107">
        <v>3124.5</v>
      </c>
      <c r="G13" s="85">
        <f>+F13-D13</f>
        <v>0</v>
      </c>
      <c r="H13" s="85">
        <f>+F13-E13</f>
        <v>0</v>
      </c>
      <c r="I13" s="50"/>
      <c r="J13" s="22"/>
    </row>
    <row r="14" spans="1:10" ht="15.75">
      <c r="A14" s="7" t="s">
        <v>38</v>
      </c>
      <c r="B14" s="12">
        <v>0.05</v>
      </c>
      <c r="C14" s="106">
        <v>1562.3</v>
      </c>
      <c r="D14" s="106">
        <v>1562.3</v>
      </c>
      <c r="E14" s="106">
        <v>1562.3</v>
      </c>
      <c r="F14" s="106">
        <v>1562.3</v>
      </c>
      <c r="G14" s="55">
        <f aca="true" t="shared" si="1" ref="G14:G19">+F14-D14</f>
        <v>0</v>
      </c>
      <c r="H14" s="55">
        <f aca="true" t="shared" si="2" ref="H14:H19">+F14-E14</f>
        <v>0</v>
      </c>
      <c r="I14" s="50"/>
      <c r="J14" s="22"/>
    </row>
    <row r="15" spans="1:10" ht="15.75">
      <c r="A15" s="84" t="s">
        <v>39</v>
      </c>
      <c r="B15" s="87">
        <v>0.04</v>
      </c>
      <c r="C15" s="107">
        <v>1249.8</v>
      </c>
      <c r="D15" s="107">
        <v>1249.8</v>
      </c>
      <c r="E15" s="107">
        <v>1249.8</v>
      </c>
      <c r="F15" s="107">
        <v>1249.8</v>
      </c>
      <c r="G15" s="85">
        <f t="shared" si="1"/>
        <v>0</v>
      </c>
      <c r="H15" s="85">
        <f t="shared" si="2"/>
        <v>0</v>
      </c>
      <c r="I15" s="50"/>
      <c r="J15" s="22"/>
    </row>
    <row r="16" spans="1:10" ht="15.75">
      <c r="A16" s="7" t="s">
        <v>40</v>
      </c>
      <c r="B16" s="13" t="s">
        <v>5</v>
      </c>
      <c r="C16" s="106">
        <v>62.5</v>
      </c>
      <c r="D16" s="106">
        <v>62.5</v>
      </c>
      <c r="E16" s="106">
        <v>62.5</v>
      </c>
      <c r="F16" s="106">
        <v>62.5</v>
      </c>
      <c r="G16" s="55">
        <f t="shared" si="1"/>
        <v>0</v>
      </c>
      <c r="H16" s="55">
        <f t="shared" si="2"/>
        <v>0</v>
      </c>
      <c r="I16" s="50"/>
      <c r="J16" s="22"/>
    </row>
    <row r="17" spans="1:10" ht="15.75">
      <c r="A17" s="84" t="s">
        <v>41</v>
      </c>
      <c r="B17" s="88">
        <v>0.015</v>
      </c>
      <c r="C17" s="107">
        <v>468.7</v>
      </c>
      <c r="D17" s="107">
        <v>468.7</v>
      </c>
      <c r="E17" s="107">
        <v>451.1</v>
      </c>
      <c r="F17" s="107">
        <v>468.7</v>
      </c>
      <c r="G17" s="85">
        <f t="shared" si="1"/>
        <v>0</v>
      </c>
      <c r="H17" s="85">
        <f t="shared" si="2"/>
        <v>17.599999999999966</v>
      </c>
      <c r="I17" s="50"/>
      <c r="J17" s="22"/>
    </row>
    <row r="18" spans="1:10" ht="15.75">
      <c r="A18" s="7" t="s">
        <v>42</v>
      </c>
      <c r="B18" s="14">
        <v>0.0075</v>
      </c>
      <c r="C18" s="106">
        <v>234.3</v>
      </c>
      <c r="D18" s="106">
        <v>234.3</v>
      </c>
      <c r="E18" s="106">
        <v>159.6</v>
      </c>
      <c r="F18" s="106">
        <v>234.3</v>
      </c>
      <c r="G18" s="55">
        <f t="shared" si="1"/>
        <v>0</v>
      </c>
      <c r="H18" s="55">
        <f t="shared" si="2"/>
        <v>74.70000000000002</v>
      </c>
      <c r="I18" s="50"/>
      <c r="J18" s="22"/>
    </row>
    <row r="19" spans="1:10" ht="15.75">
      <c r="A19" s="89" t="s">
        <v>43</v>
      </c>
      <c r="B19" s="90">
        <v>0.0075</v>
      </c>
      <c r="C19" s="108">
        <v>234.3</v>
      </c>
      <c r="D19" s="108">
        <v>234.3</v>
      </c>
      <c r="E19" s="108">
        <v>134.3</v>
      </c>
      <c r="F19" s="108">
        <v>234.3</v>
      </c>
      <c r="G19" s="91">
        <f t="shared" si="1"/>
        <v>0</v>
      </c>
      <c r="H19" s="91">
        <f t="shared" si="2"/>
        <v>100</v>
      </c>
      <c r="I19" s="50"/>
      <c r="J19" s="22"/>
    </row>
    <row r="20" spans="1:9" ht="15.75">
      <c r="A20" s="6" t="s">
        <v>56</v>
      </c>
      <c r="B20" s="10"/>
      <c r="C20" s="10"/>
      <c r="D20" s="10"/>
      <c r="E20" s="10"/>
      <c r="I20" s="19"/>
    </row>
    <row r="21" spans="1:9" ht="15.75">
      <c r="A21" s="6" t="s">
        <v>26</v>
      </c>
      <c r="I21" s="19"/>
    </row>
    <row r="24" spans="1:2" ht="18.75">
      <c r="A24" s="92"/>
      <c r="B24" s="92"/>
    </row>
    <row r="25" ht="12.75">
      <c r="H25" s="18"/>
    </row>
    <row r="28" ht="12.75">
      <c r="H28" s="18"/>
    </row>
  </sheetData>
  <sheetProtection/>
  <mergeCells count="7">
    <mergeCell ref="A2:C2"/>
    <mergeCell ref="A24:B24"/>
    <mergeCell ref="A4:H4"/>
    <mergeCell ref="A5:H5"/>
    <mergeCell ref="A7:A9"/>
    <mergeCell ref="B7:B9"/>
    <mergeCell ref="A3:H3"/>
  </mergeCells>
  <printOptions horizontalCentered="1"/>
  <pageMargins left="0" right="0" top="0.5905511811023623" bottom="0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8.7109375" style="0" customWidth="1"/>
    <col min="2" max="4" width="15.57421875" style="0" customWidth="1"/>
    <col min="5" max="6" width="17.28125" style="0" customWidth="1"/>
    <col min="7" max="7" width="13.7109375" style="0" customWidth="1"/>
  </cols>
  <sheetData>
    <row r="1" spans="1:8" ht="20.25">
      <c r="A1" s="57" t="s">
        <v>50</v>
      </c>
      <c r="B1" s="58"/>
      <c r="C1" s="19"/>
      <c r="D1" s="19"/>
      <c r="E1" s="19"/>
      <c r="F1" s="19"/>
      <c r="G1" s="19"/>
      <c r="H1" s="46"/>
    </row>
    <row r="3" spans="1:7" ht="18.75">
      <c r="A3" s="92" t="s">
        <v>52</v>
      </c>
      <c r="B3" s="92"/>
      <c r="C3" s="92"/>
      <c r="D3" s="92"/>
      <c r="E3" s="92"/>
      <c r="F3" s="92"/>
      <c r="G3" s="92"/>
    </row>
    <row r="4" spans="1:7" ht="18.75">
      <c r="A4" s="92" t="s">
        <v>6</v>
      </c>
      <c r="B4" s="92"/>
      <c r="C4" s="92"/>
      <c r="D4" s="92"/>
      <c r="E4" s="92"/>
      <c r="F4" s="92"/>
      <c r="G4" s="92"/>
    </row>
    <row r="5" spans="1:7" ht="15.75">
      <c r="A5" s="94" t="s">
        <v>7</v>
      </c>
      <c r="B5" s="94"/>
      <c r="C5" s="94"/>
      <c r="D5" s="94"/>
      <c r="E5" s="94"/>
      <c r="F5" s="94"/>
      <c r="G5" s="94"/>
    </row>
    <row r="7" spans="1:7" ht="15.75">
      <c r="A7" s="101" t="s">
        <v>8</v>
      </c>
      <c r="B7" s="62" t="s">
        <v>33</v>
      </c>
      <c r="C7" s="62" t="s">
        <v>34</v>
      </c>
      <c r="D7" s="63" t="s">
        <v>36</v>
      </c>
      <c r="E7" s="63" t="s">
        <v>35</v>
      </c>
      <c r="F7" s="64" t="s">
        <v>46</v>
      </c>
      <c r="G7" s="64" t="s">
        <v>47</v>
      </c>
    </row>
    <row r="8" spans="1:7" ht="18.75">
      <c r="A8" s="102"/>
      <c r="B8" s="79" t="s">
        <v>1</v>
      </c>
      <c r="C8" s="79" t="s">
        <v>16</v>
      </c>
      <c r="D8" s="79" t="s">
        <v>45</v>
      </c>
      <c r="E8" s="79" t="s">
        <v>1</v>
      </c>
      <c r="F8" s="80" t="s">
        <v>32</v>
      </c>
      <c r="G8" s="80" t="s">
        <v>32</v>
      </c>
    </row>
    <row r="9" spans="1:7" ht="15.75">
      <c r="A9" s="103"/>
      <c r="B9" s="81">
        <v>2019</v>
      </c>
      <c r="C9" s="81" t="s">
        <v>53</v>
      </c>
      <c r="D9" s="81">
        <v>2019</v>
      </c>
      <c r="E9" s="81">
        <v>2020</v>
      </c>
      <c r="F9" s="81" t="s">
        <v>48</v>
      </c>
      <c r="G9" s="81" t="s">
        <v>49</v>
      </c>
    </row>
    <row r="10" spans="1:7" ht="15.75">
      <c r="A10" s="7"/>
      <c r="B10" s="8"/>
      <c r="C10" s="7"/>
      <c r="D10" s="7"/>
      <c r="E10" s="20"/>
      <c r="F10" s="20"/>
      <c r="G10" s="21" t="s">
        <v>31</v>
      </c>
    </row>
    <row r="11" spans="1:8" ht="15.75">
      <c r="A11" s="82" t="s">
        <v>3</v>
      </c>
      <c r="B11" s="83">
        <f aca="true" t="shared" si="0" ref="B11:G11">SUM(B13:B18)</f>
        <v>44452.7</v>
      </c>
      <c r="C11" s="83">
        <f t="shared" si="0"/>
        <v>44573.799999999996</v>
      </c>
      <c r="D11" s="83">
        <f t="shared" si="0"/>
        <v>41309.49999999999</v>
      </c>
      <c r="E11" s="83">
        <f t="shared" si="0"/>
        <v>44452.7</v>
      </c>
      <c r="F11" s="83">
        <f t="shared" si="0"/>
        <v>-121.09999999999707</v>
      </c>
      <c r="G11" s="83">
        <f t="shared" si="0"/>
        <v>3143.2000000000035</v>
      </c>
      <c r="H11" s="49"/>
    </row>
    <row r="12" spans="1:8" ht="15.75">
      <c r="A12" s="7"/>
      <c r="B12" s="31"/>
      <c r="C12" s="31"/>
      <c r="D12" s="31"/>
      <c r="E12" s="31"/>
      <c r="F12" s="31"/>
      <c r="G12" s="31"/>
      <c r="H12" s="50"/>
    </row>
    <row r="13" spans="1:8" ht="15.75">
      <c r="A13" s="84" t="s">
        <v>9</v>
      </c>
      <c r="B13" s="111">
        <v>13074.6</v>
      </c>
      <c r="C13" s="111">
        <v>12949.7</v>
      </c>
      <c r="D13" s="111">
        <v>11786.8</v>
      </c>
      <c r="E13" s="111">
        <v>13074.6</v>
      </c>
      <c r="F13" s="85">
        <f aca="true" t="shared" si="1" ref="F13:F18">+E13-C13</f>
        <v>124.89999999999964</v>
      </c>
      <c r="G13" s="85">
        <f aca="true" t="shared" si="2" ref="G13:G18">+E13-D13</f>
        <v>1287.800000000001</v>
      </c>
      <c r="H13" s="50"/>
    </row>
    <row r="14" spans="1:8" ht="15.75">
      <c r="A14" s="7" t="s">
        <v>10</v>
      </c>
      <c r="B14" s="109">
        <v>21333.4</v>
      </c>
      <c r="C14" s="109">
        <v>21767.6</v>
      </c>
      <c r="D14" s="109">
        <v>20346.8</v>
      </c>
      <c r="E14" s="109">
        <v>21333.4</v>
      </c>
      <c r="F14" s="55">
        <f t="shared" si="1"/>
        <v>-434.1999999999971</v>
      </c>
      <c r="G14" s="55">
        <f t="shared" si="2"/>
        <v>986.6000000000022</v>
      </c>
      <c r="H14" s="50"/>
    </row>
    <row r="15" spans="1:8" ht="15.75">
      <c r="A15" s="84" t="s">
        <v>11</v>
      </c>
      <c r="B15" s="111">
        <v>729.7</v>
      </c>
      <c r="C15" s="111">
        <v>589.1</v>
      </c>
      <c r="D15" s="111">
        <v>547.3</v>
      </c>
      <c r="E15" s="111">
        <v>729.7</v>
      </c>
      <c r="F15" s="85">
        <f t="shared" si="1"/>
        <v>140.60000000000002</v>
      </c>
      <c r="G15" s="85">
        <f t="shared" si="2"/>
        <v>182.4000000000001</v>
      </c>
      <c r="H15" s="50"/>
    </row>
    <row r="16" spans="1:8" ht="15.75">
      <c r="A16" s="7" t="s">
        <v>12</v>
      </c>
      <c r="B16" s="109">
        <v>5362.8</v>
      </c>
      <c r="C16" s="109">
        <v>5315.2</v>
      </c>
      <c r="D16" s="109">
        <v>4784</v>
      </c>
      <c r="E16" s="109">
        <v>5362.8</v>
      </c>
      <c r="F16" s="55">
        <f t="shared" si="1"/>
        <v>47.600000000000364</v>
      </c>
      <c r="G16" s="55">
        <f t="shared" si="2"/>
        <v>578.8000000000002</v>
      </c>
      <c r="H16" s="50"/>
    </row>
    <row r="17" spans="1:8" ht="15.75">
      <c r="A17" s="84" t="s">
        <v>13</v>
      </c>
      <c r="B17" s="111">
        <v>2153.1</v>
      </c>
      <c r="C17" s="111">
        <v>2153.1</v>
      </c>
      <c r="D17" s="111">
        <v>2153.1</v>
      </c>
      <c r="E17" s="111">
        <v>2153.1</v>
      </c>
      <c r="F17" s="85">
        <f t="shared" si="1"/>
        <v>0</v>
      </c>
      <c r="G17" s="85">
        <f t="shared" si="2"/>
        <v>0</v>
      </c>
      <c r="H17" s="50"/>
    </row>
    <row r="18" spans="1:8" ht="15.75">
      <c r="A18" s="9" t="s">
        <v>14</v>
      </c>
      <c r="B18" s="110">
        <v>1799.1</v>
      </c>
      <c r="C18" s="110">
        <v>1799.1</v>
      </c>
      <c r="D18" s="110">
        <v>1691.5</v>
      </c>
      <c r="E18" s="110">
        <v>1799.1</v>
      </c>
      <c r="F18" s="56">
        <f t="shared" si="1"/>
        <v>0</v>
      </c>
      <c r="G18" s="56">
        <f t="shared" si="2"/>
        <v>107.59999999999991</v>
      </c>
      <c r="H18" s="50"/>
    </row>
    <row r="19" spans="1:4" ht="15.75">
      <c r="A19" s="105" t="s">
        <v>57</v>
      </c>
      <c r="B19" s="10"/>
      <c r="C19" s="10"/>
      <c r="D19" s="10"/>
    </row>
    <row r="20" spans="1:4" ht="15.75">
      <c r="A20" s="6" t="s">
        <v>26</v>
      </c>
      <c r="B20" s="10"/>
      <c r="C20" s="10"/>
      <c r="D20" s="10"/>
    </row>
  </sheetData>
  <sheetProtection/>
  <mergeCells count="4">
    <mergeCell ref="A3:G3"/>
    <mergeCell ref="A5:G5"/>
    <mergeCell ref="A7:A9"/>
    <mergeCell ref="A4:G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2.00390625" style="0" customWidth="1"/>
    <col min="2" max="2" width="18.00390625" style="0" bestFit="1" customWidth="1"/>
    <col min="3" max="3" width="13.421875" style="0" customWidth="1"/>
    <col min="4" max="4" width="17.00390625" style="0" bestFit="1" customWidth="1"/>
    <col min="5" max="7" width="14.140625" style="0" customWidth="1"/>
    <col min="8" max="10" width="14.00390625" style="0" customWidth="1"/>
    <col min="11" max="11" width="14.28125" style="0" customWidth="1"/>
  </cols>
  <sheetData>
    <row r="1" spans="1:14" ht="20.25">
      <c r="A1" s="57" t="s">
        <v>50</v>
      </c>
      <c r="B1" s="5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8:12" ht="12.75">
      <c r="H2" s="19"/>
      <c r="I2" s="19"/>
      <c r="J2" s="19"/>
      <c r="K2" s="19"/>
      <c r="L2" s="19"/>
    </row>
    <row r="3" spans="1:12" ht="12.75">
      <c r="A3" s="16" t="s">
        <v>27</v>
      </c>
      <c r="D3" s="17"/>
      <c r="E3" s="17"/>
      <c r="F3" s="17"/>
      <c r="G3" s="17"/>
      <c r="H3" s="19"/>
      <c r="I3" s="19"/>
      <c r="J3" s="19"/>
      <c r="K3" s="19"/>
      <c r="L3" s="19"/>
    </row>
    <row r="4" spans="1:12" ht="12.75">
      <c r="A4" s="1" t="s">
        <v>15</v>
      </c>
      <c r="D4" s="17"/>
      <c r="E4" s="17"/>
      <c r="F4" s="17"/>
      <c r="G4" s="17"/>
      <c r="H4" s="19"/>
      <c r="I4" s="19"/>
      <c r="J4" s="59"/>
      <c r="K4" s="19"/>
      <c r="L4" s="19"/>
    </row>
    <row r="5" spans="1:11" ht="12.75">
      <c r="A5" s="3"/>
      <c r="J5" s="60"/>
      <c r="K5" s="60"/>
    </row>
    <row r="6" spans="1:11" ht="15.75">
      <c r="A6" s="61"/>
      <c r="B6" s="62" t="s">
        <v>33</v>
      </c>
      <c r="C6" s="62"/>
      <c r="D6" s="62" t="s">
        <v>34</v>
      </c>
      <c r="E6" s="62"/>
      <c r="F6" s="62" t="s">
        <v>36</v>
      </c>
      <c r="G6" s="62"/>
      <c r="H6" s="63" t="s">
        <v>35</v>
      </c>
      <c r="I6" s="63"/>
      <c r="J6" s="63"/>
      <c r="K6" s="64"/>
    </row>
    <row r="7" spans="1:13" ht="15">
      <c r="A7" s="65"/>
      <c r="B7" s="66" t="s">
        <v>1</v>
      </c>
      <c r="C7" s="66" t="s">
        <v>1</v>
      </c>
      <c r="D7" s="66" t="s">
        <v>16</v>
      </c>
      <c r="E7" s="66" t="s">
        <v>16</v>
      </c>
      <c r="F7" s="66" t="s">
        <v>45</v>
      </c>
      <c r="G7" s="66" t="s">
        <v>45</v>
      </c>
      <c r="H7" s="66" t="s">
        <v>1</v>
      </c>
      <c r="I7" s="66" t="s">
        <v>1</v>
      </c>
      <c r="J7" s="66" t="s">
        <v>32</v>
      </c>
      <c r="K7" s="66" t="s">
        <v>32</v>
      </c>
      <c r="M7" s="34"/>
    </row>
    <row r="8" spans="1:11" ht="15">
      <c r="A8" s="67" t="s">
        <v>17</v>
      </c>
      <c r="B8" s="68">
        <v>2019</v>
      </c>
      <c r="C8" s="69" t="s">
        <v>44</v>
      </c>
      <c r="D8" s="68" t="s">
        <v>53</v>
      </c>
      <c r="E8" s="69" t="s">
        <v>44</v>
      </c>
      <c r="F8" s="68" t="s">
        <v>54</v>
      </c>
      <c r="G8" s="69" t="s">
        <v>44</v>
      </c>
      <c r="H8" s="68">
        <v>2020</v>
      </c>
      <c r="I8" s="69" t="s">
        <v>55</v>
      </c>
      <c r="J8" s="68" t="s">
        <v>48</v>
      </c>
      <c r="K8" s="68" t="s">
        <v>49</v>
      </c>
    </row>
    <row r="9" spans="1:11" ht="15">
      <c r="A9" s="2"/>
      <c r="B9" s="4"/>
      <c r="C9" s="36"/>
      <c r="D9" s="42"/>
      <c r="E9" s="43"/>
      <c r="F9" s="43"/>
      <c r="G9" s="43"/>
      <c r="H9" s="43"/>
      <c r="I9" s="43"/>
      <c r="J9" s="43"/>
      <c r="K9" s="44"/>
    </row>
    <row r="10" spans="1:11" ht="15">
      <c r="A10" s="70" t="s">
        <v>3</v>
      </c>
      <c r="B10" s="71">
        <f>SUM(B12:B21)</f>
        <v>57758.799999999996</v>
      </c>
      <c r="C10" s="72">
        <f aca="true" t="shared" si="0" ref="C10:K10">SUM(C12:C21)</f>
        <v>1</v>
      </c>
      <c r="D10" s="71">
        <f>SUM(D12:D21)</f>
        <v>61850.600000000006</v>
      </c>
      <c r="E10" s="72">
        <f t="shared" si="0"/>
        <v>0.9999999999999999</v>
      </c>
      <c r="F10" s="71">
        <f t="shared" si="0"/>
        <v>58747.9</v>
      </c>
      <c r="G10" s="72">
        <f t="shared" si="0"/>
        <v>0.9999999999999999</v>
      </c>
      <c r="H10" s="71">
        <f t="shared" si="0"/>
        <v>57758.799999999996</v>
      </c>
      <c r="I10" s="72">
        <f t="shared" si="0"/>
        <v>1</v>
      </c>
      <c r="J10" s="71">
        <f t="shared" si="0"/>
        <v>-4091.8</v>
      </c>
      <c r="K10" s="71">
        <f t="shared" si="0"/>
        <v>-989.1000000000004</v>
      </c>
    </row>
    <row r="11" spans="1:13" ht="15">
      <c r="A11" s="2"/>
      <c r="B11" s="47"/>
      <c r="C11" s="38"/>
      <c r="D11" s="47"/>
      <c r="E11" s="35"/>
      <c r="F11" s="35"/>
      <c r="G11" s="35"/>
      <c r="H11" s="47"/>
      <c r="I11" s="35"/>
      <c r="J11" s="35"/>
      <c r="K11" s="47"/>
      <c r="M11" s="22"/>
    </row>
    <row r="12" spans="1:13" ht="15">
      <c r="A12" s="73" t="s">
        <v>30</v>
      </c>
      <c r="B12" s="113">
        <v>5929.5</v>
      </c>
      <c r="C12" s="75">
        <f>+B12/$B$10</f>
        <v>0.10265968129531777</v>
      </c>
      <c r="D12" s="115">
        <v>5423.4</v>
      </c>
      <c r="E12" s="75">
        <f>+D12/$D$10</f>
        <v>0.08768548728710795</v>
      </c>
      <c r="F12" s="117">
        <v>4901.4</v>
      </c>
      <c r="G12" s="76">
        <f aca="true" t="shared" si="1" ref="G12:G21">+F12/$F$10</f>
        <v>0.0834310673232575</v>
      </c>
      <c r="H12" s="120">
        <v>5929.5</v>
      </c>
      <c r="I12" s="77">
        <f>+H12/$H$10</f>
        <v>0.10265968129531777</v>
      </c>
      <c r="J12" s="74">
        <f>+H12-D12</f>
        <v>506.10000000000036</v>
      </c>
      <c r="K12" s="74">
        <f>+H12-F12</f>
        <v>1028.1000000000004</v>
      </c>
      <c r="L12" s="19"/>
      <c r="M12" s="23"/>
    </row>
    <row r="13" spans="1:13" ht="15">
      <c r="A13" s="15" t="s">
        <v>28</v>
      </c>
      <c r="B13" s="112">
        <v>3811.9</v>
      </c>
      <c r="C13" s="39">
        <f aca="true" t="shared" si="2" ref="C13:C21">+B13/$B$10</f>
        <v>0.06599686974106111</v>
      </c>
      <c r="D13" s="114">
        <v>3811.9</v>
      </c>
      <c r="E13" s="39">
        <f aca="true" t="shared" si="3" ref="E13:E21">+D13/$D$10</f>
        <v>0.06163076833531121</v>
      </c>
      <c r="F13" s="116">
        <v>3619.6</v>
      </c>
      <c r="G13" s="78">
        <f t="shared" si="1"/>
        <v>0.06161241508207101</v>
      </c>
      <c r="H13" s="119">
        <v>3811.9</v>
      </c>
      <c r="I13" s="40">
        <f aca="true" t="shared" si="4" ref="I13:I21">+H13/$H$10</f>
        <v>0.06599686974106111</v>
      </c>
      <c r="J13" s="48">
        <f aca="true" t="shared" si="5" ref="J13:J21">+H13-D13</f>
        <v>0</v>
      </c>
      <c r="K13" s="48">
        <f aca="true" t="shared" si="6" ref="K13:K21">+H13-F13</f>
        <v>192.30000000000018</v>
      </c>
      <c r="L13" s="24"/>
      <c r="M13" s="23"/>
    </row>
    <row r="14" spans="1:13" ht="15">
      <c r="A14" s="73" t="s">
        <v>29</v>
      </c>
      <c r="B14" s="113">
        <v>2213.8</v>
      </c>
      <c r="C14" s="75">
        <f t="shared" si="2"/>
        <v>0.03832835862240906</v>
      </c>
      <c r="D14" s="115">
        <v>2197.4</v>
      </c>
      <c r="E14" s="75">
        <f t="shared" si="3"/>
        <v>0.035527545407805255</v>
      </c>
      <c r="F14" s="117">
        <v>1790.4</v>
      </c>
      <c r="G14" s="76">
        <f t="shared" si="1"/>
        <v>0.030475982971306208</v>
      </c>
      <c r="H14" s="120">
        <v>2213.8</v>
      </c>
      <c r="I14" s="77">
        <f t="shared" si="4"/>
        <v>0.03832835862240906</v>
      </c>
      <c r="J14" s="74">
        <f t="shared" si="5"/>
        <v>16.40000000000009</v>
      </c>
      <c r="K14" s="74">
        <f t="shared" si="6"/>
        <v>423.4000000000001</v>
      </c>
      <c r="L14" s="19"/>
      <c r="M14" s="23"/>
    </row>
    <row r="15" spans="1:13" ht="15">
      <c r="A15" s="15" t="s">
        <v>19</v>
      </c>
      <c r="B15" s="112">
        <v>21817</v>
      </c>
      <c r="C15" s="39">
        <f t="shared" si="2"/>
        <v>0.3777259915372203</v>
      </c>
      <c r="D15" s="114">
        <v>23089.2</v>
      </c>
      <c r="E15" s="39">
        <f t="shared" si="3"/>
        <v>0.37330599864835584</v>
      </c>
      <c r="F15" s="116">
        <v>22766.9</v>
      </c>
      <c r="G15" s="78">
        <f t="shared" si="1"/>
        <v>0.3875355544623723</v>
      </c>
      <c r="H15" s="119">
        <v>21817</v>
      </c>
      <c r="I15" s="40">
        <f t="shared" si="4"/>
        <v>0.3777259915372203</v>
      </c>
      <c r="J15" s="48">
        <f t="shared" si="5"/>
        <v>-1272.2000000000007</v>
      </c>
      <c r="K15" s="48">
        <f t="shared" si="6"/>
        <v>-949.9000000000015</v>
      </c>
      <c r="L15" s="19"/>
      <c r="M15" s="23"/>
    </row>
    <row r="16" spans="1:13" ht="15">
      <c r="A16" s="73" t="s">
        <v>20</v>
      </c>
      <c r="B16" s="113">
        <v>1893.9</v>
      </c>
      <c r="C16" s="75">
        <f t="shared" si="2"/>
        <v>0.032789808652534336</v>
      </c>
      <c r="D16" s="115">
        <v>3419</v>
      </c>
      <c r="E16" s="75">
        <f t="shared" si="3"/>
        <v>0.05527836431659514</v>
      </c>
      <c r="F16" s="117">
        <v>3403.7</v>
      </c>
      <c r="G16" s="76">
        <f t="shared" si="1"/>
        <v>0.057937390102454724</v>
      </c>
      <c r="H16" s="120">
        <v>1893.9</v>
      </c>
      <c r="I16" s="77">
        <f t="shared" si="4"/>
        <v>0.032789808652534336</v>
      </c>
      <c r="J16" s="74">
        <f t="shared" si="5"/>
        <v>-1525.1</v>
      </c>
      <c r="K16" s="74">
        <f t="shared" si="6"/>
        <v>-1509.7999999999997</v>
      </c>
      <c r="L16" s="19"/>
      <c r="M16" s="23"/>
    </row>
    <row r="17" spans="1:13" ht="15">
      <c r="A17" s="15" t="s">
        <v>21</v>
      </c>
      <c r="B17" s="112">
        <v>609</v>
      </c>
      <c r="C17" s="39">
        <f t="shared" si="2"/>
        <v>0.01054384786387529</v>
      </c>
      <c r="D17" s="114">
        <v>2073.2</v>
      </c>
      <c r="E17" s="39">
        <f t="shared" si="3"/>
        <v>0.033519480813444004</v>
      </c>
      <c r="F17" s="116">
        <v>1874.9</v>
      </c>
      <c r="G17" s="78">
        <f t="shared" si="1"/>
        <v>0.03191433225698281</v>
      </c>
      <c r="H17" s="119">
        <v>609</v>
      </c>
      <c r="I17" s="40">
        <f t="shared" si="4"/>
        <v>0.01054384786387529</v>
      </c>
      <c r="J17" s="48">
        <f t="shared" si="5"/>
        <v>-1464.1999999999998</v>
      </c>
      <c r="K17" s="48">
        <f t="shared" si="6"/>
        <v>-1265.9</v>
      </c>
      <c r="L17" s="19"/>
      <c r="M17" s="23"/>
    </row>
    <row r="18" spans="1:13" ht="15">
      <c r="A18" s="73" t="s">
        <v>22</v>
      </c>
      <c r="B18" s="113">
        <v>6831.1</v>
      </c>
      <c r="C18" s="75">
        <f t="shared" si="2"/>
        <v>0.11826942387999752</v>
      </c>
      <c r="D18" s="115">
        <v>7188</v>
      </c>
      <c r="E18" s="75">
        <f t="shared" si="3"/>
        <v>0.11621552579926467</v>
      </c>
      <c r="F18" s="117">
        <v>6604</v>
      </c>
      <c r="G18" s="76">
        <f t="shared" si="1"/>
        <v>0.11241252878826306</v>
      </c>
      <c r="H18" s="120">
        <v>6831.1</v>
      </c>
      <c r="I18" s="77">
        <f t="shared" si="4"/>
        <v>0.11826942387999752</v>
      </c>
      <c r="J18" s="74">
        <f t="shared" si="5"/>
        <v>-356.89999999999964</v>
      </c>
      <c r="K18" s="74">
        <f t="shared" si="6"/>
        <v>227.10000000000036</v>
      </c>
      <c r="L18" s="19"/>
      <c r="M18" s="23"/>
    </row>
    <row r="19" spans="1:13" ht="15">
      <c r="A19" s="15" t="s">
        <v>23</v>
      </c>
      <c r="B19" s="112">
        <v>4395.7</v>
      </c>
      <c r="C19" s="39">
        <f t="shared" si="2"/>
        <v>0.07610442045194846</v>
      </c>
      <c r="D19" s="114">
        <v>4341.3</v>
      </c>
      <c r="E19" s="39">
        <f t="shared" si="3"/>
        <v>0.07019010324879629</v>
      </c>
      <c r="F19" s="116">
        <v>4337.9</v>
      </c>
      <c r="G19" s="78">
        <f t="shared" si="1"/>
        <v>0.07383923510457394</v>
      </c>
      <c r="H19" s="119">
        <v>4395.7</v>
      </c>
      <c r="I19" s="40">
        <f t="shared" si="4"/>
        <v>0.07610442045194846</v>
      </c>
      <c r="J19" s="48">
        <f t="shared" si="5"/>
        <v>54.399999999999636</v>
      </c>
      <c r="K19" s="48">
        <f t="shared" si="6"/>
        <v>57.80000000000018</v>
      </c>
      <c r="L19" s="19"/>
      <c r="M19" s="23"/>
    </row>
    <row r="20" spans="1:13" ht="15">
      <c r="A20" s="73" t="s">
        <v>4</v>
      </c>
      <c r="B20" s="113">
        <v>7619.9</v>
      </c>
      <c r="C20" s="75">
        <f t="shared" si="2"/>
        <v>0.1319262173036836</v>
      </c>
      <c r="D20" s="115">
        <v>7619.9</v>
      </c>
      <c r="E20" s="75">
        <f t="shared" si="3"/>
        <v>0.12319848150220045</v>
      </c>
      <c r="F20" s="117">
        <v>7615</v>
      </c>
      <c r="G20" s="76">
        <f t="shared" si="1"/>
        <v>0.12962165456126942</v>
      </c>
      <c r="H20" s="120">
        <v>7619.9</v>
      </c>
      <c r="I20" s="77">
        <f t="shared" si="4"/>
        <v>0.1319262173036836</v>
      </c>
      <c r="J20" s="74">
        <f t="shared" si="5"/>
        <v>0</v>
      </c>
      <c r="K20" s="74">
        <f t="shared" si="6"/>
        <v>4.899999999999636</v>
      </c>
      <c r="L20" s="19"/>
      <c r="M20" s="23"/>
    </row>
    <row r="21" spans="1:13" ht="15">
      <c r="A21" s="32" t="s">
        <v>24</v>
      </c>
      <c r="B21" s="112">
        <v>2637</v>
      </c>
      <c r="C21" s="39">
        <f t="shared" si="2"/>
        <v>0.045655380651952605</v>
      </c>
      <c r="D21" s="114">
        <v>2687.3</v>
      </c>
      <c r="E21" s="39">
        <f t="shared" si="3"/>
        <v>0.043448244641119085</v>
      </c>
      <c r="F21" s="116">
        <v>1834.1</v>
      </c>
      <c r="G21" s="78">
        <f t="shared" si="1"/>
        <v>0.031219839347449013</v>
      </c>
      <c r="H21" s="119">
        <v>2637</v>
      </c>
      <c r="I21" s="40">
        <f t="shared" si="4"/>
        <v>0.045655380651952605</v>
      </c>
      <c r="J21" s="48">
        <f t="shared" si="5"/>
        <v>-50.30000000000018</v>
      </c>
      <c r="K21" s="48">
        <f t="shared" si="6"/>
        <v>802.9000000000001</v>
      </c>
      <c r="L21" s="19"/>
      <c r="M21" s="23"/>
    </row>
    <row r="22" spans="1:13" ht="15">
      <c r="A22" s="5"/>
      <c r="B22" s="28"/>
      <c r="C22" s="41"/>
      <c r="D22" s="29"/>
      <c r="E22" s="29"/>
      <c r="F22" s="29"/>
      <c r="G22" s="29"/>
      <c r="H22" s="29"/>
      <c r="I22" s="29"/>
      <c r="J22" s="29"/>
      <c r="K22" s="29"/>
      <c r="L22" s="19"/>
      <c r="M22" s="23"/>
    </row>
    <row r="23" spans="1:13" ht="31.5" customHeight="1">
      <c r="A23" s="104" t="s">
        <v>25</v>
      </c>
      <c r="B23" s="104"/>
      <c r="C23" s="37"/>
      <c r="D23" s="33"/>
      <c r="E23" s="33"/>
      <c r="F23" s="33"/>
      <c r="G23" s="33"/>
      <c r="H23" s="19"/>
      <c r="I23" s="24"/>
      <c r="J23" s="24"/>
      <c r="K23" s="19"/>
      <c r="L23" s="19"/>
      <c r="M23" s="19"/>
    </row>
    <row r="24" spans="1:11" ht="15">
      <c r="A24" s="118" t="s">
        <v>57</v>
      </c>
      <c r="B24" s="19"/>
      <c r="C24" s="19"/>
      <c r="D24" s="33"/>
      <c r="E24" s="33"/>
      <c r="F24" s="33"/>
      <c r="G24" s="33"/>
      <c r="H24" s="51"/>
      <c r="I24" s="19"/>
      <c r="J24" s="19"/>
      <c r="K24" s="19"/>
    </row>
    <row r="25" spans="1:8" ht="15.75">
      <c r="A25" s="6" t="s">
        <v>26</v>
      </c>
      <c r="H25" s="52"/>
    </row>
    <row r="26" ht="15">
      <c r="H26" s="52"/>
    </row>
    <row r="27" spans="8:12" ht="20.25">
      <c r="H27" s="52"/>
      <c r="L27" s="27"/>
    </row>
    <row r="28" ht="15">
      <c r="H28" s="52"/>
    </row>
    <row r="29" ht="15">
      <c r="H29" s="52"/>
    </row>
    <row r="30" ht="15">
      <c r="H30" s="52"/>
    </row>
    <row r="31" ht="15">
      <c r="H31" s="52"/>
    </row>
    <row r="32" ht="15">
      <c r="H32" s="53"/>
    </row>
    <row r="33" ht="15">
      <c r="H33" s="52"/>
    </row>
    <row r="34" ht="15">
      <c r="H34" s="52"/>
    </row>
    <row r="35" ht="15">
      <c r="H35" s="52"/>
    </row>
    <row r="36" ht="12.75">
      <c r="H36" s="54"/>
    </row>
  </sheetData>
  <sheetProtection/>
  <mergeCells count="1">
    <mergeCell ref="A23:B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ventanilla5</dc:creator>
  <cp:keywords/>
  <dc:description/>
  <cp:lastModifiedBy>transpfis08</cp:lastModifiedBy>
  <cp:lastPrinted>2014-01-29T22:59:00Z</cp:lastPrinted>
  <dcterms:created xsi:type="dcterms:W3CDTF">2011-12-28T20:52:16Z</dcterms:created>
  <dcterms:modified xsi:type="dcterms:W3CDTF">2020-02-24T18:29:24Z</dcterms:modified>
  <cp:category/>
  <cp:version/>
  <cp:contentType/>
  <cp:contentStatus/>
</cp:coreProperties>
</file>