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2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<sst xmlns="http://schemas.openxmlformats.org/spreadsheetml/2006/main" count="79" uniqueCount="58">
  <si>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</si>
  <si>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</si>
  <si>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</si>
  <si>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</si>
  <si>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</si>
  <si>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</si>
  <si>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</si>
  <si>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</si>
  <si>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</si>
  <si>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</si>
  <si>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</si>
  <si>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</si>
  <si>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</si>
  <si>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</si>
  <si>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</si>
  <si>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</si>
  <si>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</si>
  <si>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</si>
  <si>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</si>
  <si>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</si>
  <si>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</si>
  <si>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</si>
  <si>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</si>
  <si>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</si>
  <si>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</si>
  <si>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</si>
  <si>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</si>
  <si>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</si>
  <si>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</si>
  <si>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</si>
  <si>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</si>
  <si>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>Variación</t>
  </si>
  <si>
    <t>(a)</t>
  </si>
  <si>
    <t>(b)</t>
  </si>
  <si>
    <t>(d)</t>
  </si>
  <si>
    <t>(c)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</si>
  <si>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</si>
  <si>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</si>
  <si>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</si>
  <si>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</si>
  <si>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</si>
  <si>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</si>
  <si>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</si>
  <si>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2018</t>
  </si>
  <si>
    <t>2018*</t>
  </si>
  <si>
    <t>%  2019</t>
  </si>
  <si>
    <t>2018 *</t>
  </si>
  <si>
    <t>Presupuesto Ciudadano 2019</t>
  </si>
  <si>
    <t>Ejecutado</t>
  </si>
  <si>
    <t>Presupuesto 2018 y   2019</t>
  </si>
  <si>
    <t>(d-b)</t>
  </si>
  <si>
    <t>(d-c)</t>
  </si>
  <si>
    <t>Presupuesto 2018 y  2019</t>
  </si>
  <si>
    <t>*Ejecutado 2018 = al 31-diciembre-2018</t>
  </si>
  <si>
    <t>*Ejecutado 2018 = Al 31-Diciembre-2018</t>
  </si>
  <si>
    <t>Ejecutado al  2018 = Al 31-Diciembre-2018</t>
  </si>
  <si>
    <t>Aprobado 2018</t>
  </si>
  <si>
    <t>Aprobado 2019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</si>
</sst>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9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4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horizontal="right" vertical="justify"/>
    </xf>
    <xf numFmtId="176" fontId="11" fillId="32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5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0" fontId="0" fillId="32" borderId="15" xfId="0" applyNumberFormat="1" applyFill="1" applyBorder="1" applyAlignment="1">
      <alignment/>
    </xf>
    <xf numFmtId="175" fontId="0" fillId="0" borderId="15" xfId="0" applyNumberForma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6" fontId="11" fillId="32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/>
    </xf>
    <xf numFmtId="176" fontId="3" fillId="0" borderId="15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Alignment="1">
      <alignment/>
    </xf>
    <xf numFmtId="0" fontId="4" fillId="35" borderId="13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13" xfId="0" applyNumberFormat="1" applyFont="1" applyFill="1" applyBorder="1" applyAlignment="1">
      <alignment horizontal="center"/>
    </xf>
    <xf numFmtId="49" fontId="10" fillId="35" borderId="13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176" fontId="5" fillId="35" borderId="15" xfId="0" applyNumberFormat="1" applyFont="1" applyFill="1" applyBorder="1" applyAlignment="1">
      <alignment/>
    </xf>
    <xf numFmtId="175" fontId="5" fillId="35" borderId="15" xfId="0" applyNumberFormat="1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176" fontId="3" fillId="36" borderId="15" xfId="0" applyNumberFormat="1" applyFont="1" applyFill="1" applyBorder="1" applyAlignment="1">
      <alignment/>
    </xf>
    <xf numFmtId="175" fontId="0" fillId="36" borderId="15" xfId="0" applyNumberFormat="1" applyFill="1" applyBorder="1" applyAlignment="1">
      <alignment/>
    </xf>
    <xf numFmtId="175" fontId="3" fillId="36" borderId="15" xfId="0" applyNumberFormat="1" applyFont="1" applyFill="1" applyBorder="1" applyAlignment="1">
      <alignment/>
    </xf>
    <xf numFmtId="175" fontId="3" fillId="36" borderId="15" xfId="0" applyNumberFormat="1" applyFont="1" applyFill="1" applyBorder="1" applyAlignment="1">
      <alignment/>
    </xf>
    <xf numFmtId="175" fontId="3" fillId="0" borderId="15" xfId="0" applyNumberFormat="1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176" fontId="12" fillId="35" borderId="10" xfId="0" applyNumberFormat="1" applyFont="1" applyFill="1" applyBorder="1" applyAlignment="1">
      <alignment/>
    </xf>
    <xf numFmtId="0" fontId="11" fillId="36" borderId="12" xfId="0" applyFont="1" applyFill="1" applyBorder="1" applyAlignment="1">
      <alignment/>
    </xf>
    <xf numFmtId="176" fontId="11" fillId="36" borderId="10" xfId="0" applyNumberFormat="1" applyFont="1" applyFill="1" applyBorder="1" applyAlignment="1">
      <alignment/>
    </xf>
    <xf numFmtId="0" fontId="11" fillId="35" borderId="0" xfId="0" applyFont="1" applyFill="1" applyBorder="1" applyAlignment="1">
      <alignment/>
    </xf>
    <xf numFmtId="9" fontId="11" fillId="36" borderId="0" xfId="0" applyNumberFormat="1" applyFont="1" applyFill="1" applyBorder="1" applyAlignment="1">
      <alignment horizontal="left"/>
    </xf>
    <xf numFmtId="10" fontId="11" fillId="36" borderId="0" xfId="0" applyNumberFormat="1" applyFont="1" applyFill="1" applyBorder="1" applyAlignment="1">
      <alignment horizontal="left"/>
    </xf>
    <xf numFmtId="0" fontId="11" fillId="36" borderId="19" xfId="0" applyFont="1" applyFill="1" applyBorder="1" applyAlignment="1">
      <alignment/>
    </xf>
    <xf numFmtId="10" fontId="11" fillId="36" borderId="20" xfId="0" applyNumberFormat="1" applyFont="1" applyFill="1" applyBorder="1" applyAlignment="1">
      <alignment horizontal="left"/>
    </xf>
    <xf numFmtId="176" fontId="11" fillId="36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5" borderId="16" xfId="0" applyFont="1" applyFill="1" applyBorder="1" applyAlignment="1">
      <alignment horizontal="center" vertical="center"/>
    </xf>
    <xf numFmtId="0" fontId="10" fillId="35" borderId="12" xfId="0" applyFont="1" applyFill="1" applyBorder="1" applyAlignment="1">
      <alignment horizontal="center" vertical="center"/>
    </xf>
    <xf numFmtId="0" fontId="0" fillId="35" borderId="19" xfId="0" applyFill="1" applyBorder="1" applyAlignment="1">
      <alignment/>
    </xf>
    <xf numFmtId="0" fontId="17" fillId="35" borderId="18" xfId="0" applyFont="1" applyFill="1" applyBorder="1" applyAlignment="1">
      <alignment horizontal="left" vertical="center" indent="2"/>
    </xf>
    <xf numFmtId="0" fontId="17" fillId="35" borderId="15" xfId="0" applyFont="1" applyFill="1" applyBorder="1" applyAlignment="1">
      <alignment horizontal="left" vertical="center" indent="2"/>
    </xf>
    <xf numFmtId="0" fontId="18" fillId="35" borderId="14" xfId="0" applyFont="1" applyFill="1" applyBorder="1" applyAlignment="1">
      <alignment horizontal="left" indent="2"/>
    </xf>
    <xf numFmtId="0" fontId="9" fillId="35" borderId="13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Aportes Constitucionales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(En millones Q. y porcentaje)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25"/>
          <c:y val="0.099"/>
          <c:w val="0.899"/>
          <c:h val="0.8555"/>
        </c:manualLayout>
      </c:layout>
      <c:barChart>
        <c:barDir val="bar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'Aportes constitucionales'!$B$13:$B$19</c:f>
              <c:strCache/>
            </c:strRef>
          </c:cat>
          <c:val>
            <c:numRef>
              <c:f>'Aportes constitucionales'!$D$13:$D$19</c:f>
              <c:numCache/>
            </c:numRef>
          </c:val>
        </c:ser>
        <c:ser>
          <c:idx val="3"/>
          <c:order val="1"/>
          <c:tx>
            <c:v>Aprobado 2019</c:v>
          </c:tx>
          <c:spPr>
            <a:solidFill>
              <a:srgbClr val="B6C3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'Aportes constitucionales'!$B$13:$B$19</c:f>
              <c:strCache/>
            </c:strRef>
          </c:cat>
          <c:val>
            <c:numRef>
              <c:f>'Aportes constitucionales'!$E$13:$E$19</c:f>
              <c:numCache/>
            </c:numRef>
          </c:val>
        </c:ser>
        <c:overlap val="-25"/>
        <c:gapWidth val="75"/>
        <c:axId val="41628490"/>
        <c:axId val="39112091"/>
      </c:barChart>
      <c:catAx>
        <c:axId val="416284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12091"/>
        <c:crosses val="autoZero"/>
        <c:auto val="1"/>
        <c:lblOffset val="100"/>
        <c:tickLblSkip val="1"/>
        <c:noMultiLvlLbl val="0"/>
      </c:catAx>
      <c:valAx>
        <c:axId val="3911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284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5825"/>
          <c:w val="0.25975"/>
          <c:h val="0.0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Presupuesto 2018 y 2019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Asignaciones en cumplimiento de los Acuerdos de Paz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7"/>
          <c:y val="0.0965"/>
          <c:w val="0.78825"/>
          <c:h val="0.8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'Asig Cump Acdos Paz'!$B$8</c:f>
              <c:strCache>
                <c:ptCount val="1"/>
                <c:pt idx="0">
                  <c:v>Aprobado 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</c:ser>
        <c:ser>
          <c:idx val="1"/>
          <c:order val="1"/>
          <c:tx>
            <c:strRef>
              <c:f>'Asig Cump Acdos Paz'!$C$8</c:f>
              <c:strCache>
                <c:ptCount val="1"/>
                <c:pt idx="0">
                  <c:v>Aprobado 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</c:ser>
        <c:overlap val="-18"/>
        <c:axId val="16464500"/>
        <c:axId val="13962773"/>
      </c:barChart>
      <c:catAx>
        <c:axId val="1646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62773"/>
        <c:crosses val="autoZero"/>
        <c:auto val="1"/>
        <c:lblOffset val="100"/>
        <c:tickLblSkip val="1"/>
        <c:noMultiLvlLbl val="0"/>
      </c:catAx>
      <c:valAx>
        <c:axId val="1396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645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75"/>
          <c:y val="0.95625"/>
          <c:w val="0.3845"/>
          <c:h val="0.03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2019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0895"/>
          <c:w val="0.9685"/>
          <c:h val="0.82325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2018</c:v>
          </c:tx>
          <c:spPr>
            <a:solidFill>
              <a:srgbClr val="C6D9F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3"/>
          <c:order val="1"/>
          <c:tx>
            <c:v>Vigente 2018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0"/>
          <c:order val="2"/>
          <c:tx>
            <c:v>Ejecutado 2018*</c:v>
          </c:tx>
          <c:spPr>
            <a:solidFill>
              <a:srgbClr val="385D8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'Rigidez presupuestaria'!$G$12:$G$21</c:f>
              <c:numCache/>
            </c:numRef>
          </c:val>
          <c:shape val="box"/>
        </c:ser>
        <c:ser>
          <c:idx val="5"/>
          <c:order val="3"/>
          <c:tx>
            <c:v>Aprobado 2019</c:v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presupuestaria'!$I$12:$I$21</c:f>
              <c:numCache/>
            </c:numRef>
          </c:val>
          <c:shape val="box"/>
        </c:ser>
        <c:shape val="box"/>
        <c:axId val="58556094"/>
        <c:axId val="57242799"/>
      </c:bar3DChart>
      <c:catAx>
        <c:axId val="585560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242799"/>
        <c:crosses val="autoZero"/>
        <c:auto val="1"/>
        <c:lblOffset val="100"/>
        <c:tickLblSkip val="1"/>
        <c:noMultiLvlLbl val="0"/>
      </c:catAx>
      <c:valAx>
        <c:axId val="572427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6525"/>
              <c:y val="0.0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5560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2019,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0.011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"/>
          <c:y val="0.25925"/>
          <c:w val="0.63975"/>
          <c:h val="0.61875"/>
        </c:manualLayout>
      </c:layout>
      <c:doughnutChart>
        <c:varyColors val="1"/>
        <c:ser>
          <c:idx val="0"/>
          <c:order val="0"/>
          <c:tx>
            <c:v>Concepto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presupuestaria'!$H$12:$H$21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0.0025</cdr:x>
      <cdr:y>0.96075</cdr:y>
    </cdr:from>
    <cdr:to>
      <cdr:x>0.2695</cdr:x>
      <cdr:y>0.996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9050" y="6448425"/>
          <a:ext cx="2333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Fuente: Ministerio de Finanzas Públicas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22</xdr:row>
      <xdr:rowOff>19050</xdr:rowOff>
    </xdr:from>
    <xdr:to>
      <xdr:col>7</xdr:col>
      <xdr:colOff>1019175</xdr:colOff>
      <xdr:row>63</xdr:row>
      <xdr:rowOff>19050</xdr:rowOff>
    </xdr:to>
    <xdr:graphicFrame>
      <xdr:nvGraphicFramePr>
        <xdr:cNvPr id="1" name="1 Gráfico"/>
        <xdr:cNvGraphicFramePr/>
      </xdr:nvGraphicFramePr>
      <xdr:xfrm>
        <a:off x="800100" y="4514850"/>
        <a:ext cx="87439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14</xdr:row>
      <xdr:rowOff>28575</xdr:rowOff>
    </xdr:from>
    <xdr:to>
      <xdr:col>19</xdr:col>
      <xdr:colOff>152400</xdr:colOff>
      <xdr:row>57</xdr:row>
      <xdr:rowOff>123825</xdr:rowOff>
    </xdr:to>
    <xdr:graphicFrame>
      <xdr:nvGraphicFramePr>
        <xdr:cNvPr id="1" name="1 Gráfico"/>
        <xdr:cNvGraphicFramePr/>
      </xdr:nvGraphicFramePr>
      <xdr:xfrm>
        <a:off x="9001125" y="2924175"/>
        <a:ext cx="87820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0.9285</cdr:y>
    </cdr:from>
    <cdr:to>
      <cdr:x>0.712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352425" y="6924675"/>
          <a:ext cx="86391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Ejecutado 2018*= Al 31-Diciembre-2018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-0.008</cdr:y>
    </cdr:from>
    <cdr:to>
      <cdr:x>-0.0035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</cdr:x>
      <cdr:y>0.943</cdr:y>
    </cdr:from>
    <cdr:to>
      <cdr:x>1</cdr:x>
      <cdr:y>0.99475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38850"/>
          <a:ext cx="6315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0</xdr:row>
      <xdr:rowOff>47625</xdr:rowOff>
    </xdr:from>
    <xdr:to>
      <xdr:col>28</xdr:col>
      <xdr:colOff>9525</xdr:colOff>
      <xdr:row>38</xdr:row>
      <xdr:rowOff>114300</xdr:rowOff>
    </xdr:to>
    <xdr:graphicFrame>
      <xdr:nvGraphicFramePr>
        <xdr:cNvPr id="1" name="3 Gráfico"/>
        <xdr:cNvGraphicFramePr/>
      </xdr:nvGraphicFramePr>
      <xdr:xfrm>
        <a:off x="12944475" y="47625"/>
        <a:ext cx="12630150" cy="746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962025</xdr:colOff>
      <xdr:row>24</xdr:row>
      <xdr:rowOff>28575</xdr:rowOff>
    </xdr:from>
    <xdr:to>
      <xdr:col>10</xdr:col>
      <xdr:colOff>409575</xdr:colOff>
      <xdr:row>61</xdr:row>
      <xdr:rowOff>57150</xdr:rowOff>
    </xdr:to>
    <xdr:graphicFrame>
      <xdr:nvGraphicFramePr>
        <xdr:cNvPr id="2" name="3 Gráfico"/>
        <xdr:cNvGraphicFramePr/>
      </xdr:nvGraphicFramePr>
      <xdr:xfrm>
        <a:off x="5857875" y="4772025"/>
        <a:ext cx="6210300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I24"/>
  <sheetViews>
    <sheetView showGridLines="0" zoomScalePageLayoutView="0" workbookViewId="0" topLeftCell="A1">
      <selection activeCell="I45" sqref="I45"/>
    </sheetView>
  </sheetViews>
  <sheetFormatPr defaultColWidth="11.421875" defaultRowHeight="12.75"/>
  <cols>
    <col min="2" max="2" width="46.00390625" style="0" customWidth="1"/>
    <col min="3" max="3" width="12.140625" style="0" customWidth="1"/>
    <col min="4" max="4" width="13.00390625" style="0" customWidth="1"/>
    <col min="5" max="5" width="14.7109375" style="0" customWidth="1"/>
    <col min="6" max="7" width="15.28125" style="0" bestFit="1" customWidth="1"/>
    <col min="8" max="8" width="16.57421875" style="0" bestFit="1" customWidth="1"/>
  </cols>
  <sheetData>
    <row r="1" spans="2:9" ht="20.25">
      <c r="B1" s="53" t="s">
        <v>47</v>
      </c>
      <c r="C1" s="54"/>
      <c r="D1" s="17"/>
      <c r="E1" s="17"/>
      <c r="F1" s="43"/>
      <c r="G1" s="17"/>
      <c r="H1" s="17"/>
      <c r="I1" s="17"/>
    </row>
    <row r="2" spans="2:4" ht="18.75">
      <c r="B2" s="88"/>
      <c r="C2" s="88"/>
      <c r="D2" s="88"/>
    </row>
    <row r="3" spans="2:5" ht="18.75">
      <c r="B3" s="88" t="s">
        <v>49</v>
      </c>
      <c r="C3" s="88"/>
      <c r="D3" s="88"/>
      <c r="E3" s="88"/>
    </row>
    <row r="4" spans="2:5" ht="18.75">
      <c r="B4" s="89" t="s">
        <v>0</v>
      </c>
      <c r="C4" s="89"/>
      <c r="D4" s="89"/>
      <c r="E4" s="89"/>
    </row>
    <row r="5" spans="2:5" ht="15.75">
      <c r="B5" s="90" t="s">
        <v>7</v>
      </c>
      <c r="C5" s="90"/>
      <c r="D5" s="90"/>
      <c r="E5" s="90"/>
    </row>
    <row r="6" ht="12.75">
      <c r="E6" s="17"/>
    </row>
    <row r="7" spans="2:5" ht="15.75">
      <c r="B7" s="91" t="s">
        <v>2</v>
      </c>
      <c r="C7" s="94" t="s">
        <v>18</v>
      </c>
      <c r="D7" s="58" t="s">
        <v>32</v>
      </c>
      <c r="E7" s="59" t="s">
        <v>34</v>
      </c>
    </row>
    <row r="8" spans="2:5" ht="15.75">
      <c r="B8" s="92"/>
      <c r="C8" s="95"/>
      <c r="D8" s="76" t="s">
        <v>1</v>
      </c>
      <c r="E8" s="76" t="s">
        <v>1</v>
      </c>
    </row>
    <row r="9" spans="2:5" ht="15.75">
      <c r="B9" s="93"/>
      <c r="C9" s="96"/>
      <c r="D9" s="77">
        <v>2018</v>
      </c>
      <c r="E9" s="77">
        <v>2019</v>
      </c>
    </row>
    <row r="10" spans="2:7" ht="15.75">
      <c r="B10" s="7"/>
      <c r="C10" s="10"/>
      <c r="D10" s="8"/>
      <c r="E10" s="19"/>
      <c r="F10" s="26"/>
      <c r="G10" s="1"/>
    </row>
    <row r="11" spans="2:7" ht="15.75">
      <c r="B11" s="78" t="s">
        <v>3</v>
      </c>
      <c r="C11" s="82"/>
      <c r="D11" s="79">
        <v>6774.9</v>
      </c>
      <c r="E11" s="79">
        <v>6936.400000000001</v>
      </c>
      <c r="F11" s="47"/>
      <c r="G11" s="20"/>
    </row>
    <row r="12" spans="2:7" ht="15.75">
      <c r="B12" s="7"/>
      <c r="C12" s="10"/>
      <c r="D12" s="27"/>
      <c r="E12" s="27"/>
      <c r="F12" s="48"/>
      <c r="G12" s="20"/>
    </row>
    <row r="13" spans="2:7" ht="15.75">
      <c r="B13" s="80" t="s">
        <v>36</v>
      </c>
      <c r="C13" s="83">
        <v>0.1</v>
      </c>
      <c r="D13" s="81">
        <v>3051.7</v>
      </c>
      <c r="E13" s="81">
        <v>3124.5</v>
      </c>
      <c r="F13" s="48"/>
      <c r="G13" s="20"/>
    </row>
    <row r="14" spans="2:7" ht="15.75">
      <c r="B14" s="7" t="s">
        <v>37</v>
      </c>
      <c r="C14" s="11">
        <v>0.05</v>
      </c>
      <c r="D14" s="27">
        <v>1525.9</v>
      </c>
      <c r="E14" s="27">
        <v>1562.3</v>
      </c>
      <c r="F14" s="48"/>
      <c r="G14" s="20"/>
    </row>
    <row r="15" spans="2:7" ht="15.75">
      <c r="B15" s="80" t="s">
        <v>38</v>
      </c>
      <c r="C15" s="83">
        <v>0.04</v>
      </c>
      <c r="D15" s="81">
        <v>1220.7</v>
      </c>
      <c r="E15" s="81">
        <v>1249.8</v>
      </c>
      <c r="F15" s="48"/>
      <c r="G15" s="20"/>
    </row>
    <row r="16" spans="2:7" ht="15.75">
      <c r="B16" s="7" t="s">
        <v>39</v>
      </c>
      <c r="C16" s="12" t="s">
        <v>5</v>
      </c>
      <c r="D16" s="27">
        <v>61</v>
      </c>
      <c r="E16" s="27">
        <v>62.5</v>
      </c>
      <c r="F16" s="48"/>
      <c r="G16" s="20"/>
    </row>
    <row r="17" spans="2:7" ht="15.75">
      <c r="B17" s="80" t="s">
        <v>40</v>
      </c>
      <c r="C17" s="84">
        <v>0.015</v>
      </c>
      <c r="D17" s="81">
        <v>457.8</v>
      </c>
      <c r="E17" s="81">
        <v>468.7</v>
      </c>
      <c r="F17" s="48"/>
      <c r="G17" s="20"/>
    </row>
    <row r="18" spans="2:7" ht="15.75">
      <c r="B18" s="7" t="s">
        <v>41</v>
      </c>
      <c r="C18" s="13">
        <v>0.0075</v>
      </c>
      <c r="D18" s="27">
        <v>228.9</v>
      </c>
      <c r="E18" s="27">
        <v>234.3</v>
      </c>
      <c r="F18" s="48"/>
      <c r="G18" s="20"/>
    </row>
    <row r="19" spans="2:7" ht="15.75">
      <c r="B19" s="85" t="s">
        <v>42</v>
      </c>
      <c r="C19" s="86">
        <v>0.0075</v>
      </c>
      <c r="D19" s="87">
        <v>228.9</v>
      </c>
      <c r="E19" s="87">
        <v>234.3</v>
      </c>
      <c r="F19" s="48"/>
      <c r="G19" s="20"/>
    </row>
    <row r="20" spans="2:6" ht="15.75">
      <c r="B20" s="6" t="s">
        <v>53</v>
      </c>
      <c r="C20" s="9"/>
      <c r="D20" s="9"/>
      <c r="F20" s="17"/>
    </row>
    <row r="21" spans="2:6" ht="15.75">
      <c r="B21" s="6" t="s">
        <v>26</v>
      </c>
      <c r="F21" s="17"/>
    </row>
    <row r="24" spans="2:3" ht="18.75">
      <c r="B24" s="88"/>
      <c r="C24" s="88"/>
    </row>
  </sheetData>
  <sheetProtection/>
  <mergeCells count="7">
    <mergeCell ref="B2:D2"/>
    <mergeCell ref="B24:C24"/>
    <mergeCell ref="B4:E4"/>
    <mergeCell ref="B5:E5"/>
    <mergeCell ref="B7:B9"/>
    <mergeCell ref="C7:C9"/>
    <mergeCell ref="B3:E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20"/>
  <sheetViews>
    <sheetView showGridLines="0" zoomScale="70" zoomScaleNormal="70" zoomScalePageLayoutView="0" workbookViewId="0" topLeftCell="A1">
      <selection activeCell="C38" sqref="C38"/>
    </sheetView>
  </sheetViews>
  <sheetFormatPr defaultColWidth="11.421875" defaultRowHeight="12.75"/>
  <cols>
    <col min="1" max="1" width="48.7109375" style="0" customWidth="1"/>
    <col min="2" max="2" width="15.57421875" style="0" customWidth="1"/>
    <col min="3" max="3" width="17.28125" style="0" customWidth="1"/>
  </cols>
  <sheetData>
    <row r="1" spans="1:4" ht="20.25">
      <c r="A1" s="53" t="s">
        <v>47</v>
      </c>
      <c r="B1" s="54"/>
      <c r="C1" s="17"/>
      <c r="D1" s="44"/>
    </row>
    <row r="3" spans="1:3" ht="18.75">
      <c r="A3" s="88" t="s">
        <v>52</v>
      </c>
      <c r="B3" s="88"/>
      <c r="C3" s="88"/>
    </row>
    <row r="4" spans="1:3" ht="18.75">
      <c r="A4" s="88" t="s">
        <v>6</v>
      </c>
      <c r="B4" s="88"/>
      <c r="C4" s="88"/>
    </row>
    <row r="5" spans="1:3" ht="15.75">
      <c r="A5" s="90" t="s">
        <v>7</v>
      </c>
      <c r="B5" s="90"/>
      <c r="C5" s="90"/>
    </row>
    <row r="7" spans="1:3" ht="15.75">
      <c r="A7" s="97" t="s">
        <v>8</v>
      </c>
      <c r="B7" s="58" t="s">
        <v>32</v>
      </c>
      <c r="C7" s="59" t="s">
        <v>34</v>
      </c>
    </row>
    <row r="8" spans="1:3" ht="18.75">
      <c r="A8" s="98"/>
      <c r="B8" s="75" t="s">
        <v>56</v>
      </c>
      <c r="C8" s="75" t="s">
        <v>57</v>
      </c>
    </row>
    <row r="9" spans="1:3" ht="15.75">
      <c r="A9" s="99"/>
      <c r="B9" s="77">
        <v>2018</v>
      </c>
      <c r="C9" s="77">
        <v>2019</v>
      </c>
    </row>
    <row r="10" spans="1:3" ht="15.75">
      <c r="A10" s="7"/>
      <c r="B10" s="8"/>
      <c r="C10" s="18"/>
    </row>
    <row r="11" spans="1:4" ht="15.75">
      <c r="A11" s="78" t="s">
        <v>3</v>
      </c>
      <c r="B11" s="79">
        <v>38947.3</v>
      </c>
      <c r="C11" s="79">
        <v>44452.7</v>
      </c>
      <c r="D11" s="47"/>
    </row>
    <row r="12" spans="1:4" ht="15.75">
      <c r="A12" s="7"/>
      <c r="B12" s="27"/>
      <c r="C12" s="27"/>
      <c r="D12" s="48"/>
    </row>
    <row r="13" spans="1:4" ht="15.75">
      <c r="A13" s="7" t="s">
        <v>10</v>
      </c>
      <c r="B13" s="81">
        <v>160.6</v>
      </c>
      <c r="C13" s="81">
        <v>729.7</v>
      </c>
      <c r="D13" s="48"/>
    </row>
    <row r="14" spans="1:4" ht="15.75">
      <c r="A14" s="80" t="s">
        <v>9</v>
      </c>
      <c r="B14" s="27">
        <v>1842</v>
      </c>
      <c r="C14" s="27">
        <v>1799.1</v>
      </c>
      <c r="D14" s="48"/>
    </row>
    <row r="15" spans="1:4" ht="15.75">
      <c r="A15" s="7" t="s">
        <v>12</v>
      </c>
      <c r="B15" s="81">
        <v>2288.9</v>
      </c>
      <c r="C15" s="81">
        <v>2153.1</v>
      </c>
      <c r="D15" s="48"/>
    </row>
    <row r="16" spans="1:4" ht="15.75">
      <c r="A16" s="80" t="s">
        <v>13</v>
      </c>
      <c r="B16" s="27">
        <v>5421.1</v>
      </c>
      <c r="C16" s="27">
        <v>5362.8</v>
      </c>
      <c r="D16" s="48"/>
    </row>
    <row r="17" spans="1:4" ht="15.75">
      <c r="A17" s="7" t="s">
        <v>14</v>
      </c>
      <c r="B17" s="81">
        <v>10820.7</v>
      </c>
      <c r="C17" s="81">
        <v>13074.6</v>
      </c>
      <c r="D17" s="48"/>
    </row>
    <row r="18" spans="1:4" ht="15.75">
      <c r="A18" s="85" t="s">
        <v>11</v>
      </c>
      <c r="B18" s="42">
        <v>18414</v>
      </c>
      <c r="C18" s="42">
        <v>21333.4</v>
      </c>
      <c r="D18" s="48"/>
    </row>
    <row r="19" spans="1:2" ht="15.75">
      <c r="A19" s="6" t="s">
        <v>54</v>
      </c>
      <c r="B19" s="9"/>
    </row>
    <row r="20" spans="1:2" ht="15.75">
      <c r="A20" s="6" t="s">
        <v>26</v>
      </c>
      <c r="B20" s="9"/>
    </row>
  </sheetData>
  <sheetProtection/>
  <mergeCells count="4">
    <mergeCell ref="A3:C3"/>
    <mergeCell ref="A5:C5"/>
    <mergeCell ref="A7:A9"/>
    <mergeCell ref="A4:C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6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3.421875" style="0" customWidth="1"/>
    <col min="4" max="4" width="17.00390625" style="0" bestFit="1" customWidth="1"/>
    <col min="5" max="7" width="14.140625" style="0" customWidth="1"/>
    <col min="8" max="10" width="14.00390625" style="0" customWidth="1"/>
    <col min="11" max="11" width="14.28125" style="0" customWidth="1"/>
  </cols>
  <sheetData>
    <row r="1" spans="1:14" ht="20.25">
      <c r="A1" s="53" t="s">
        <v>47</v>
      </c>
      <c r="B1" s="54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8:12" ht="12.75">
      <c r="H2" s="17"/>
      <c r="I2" s="17"/>
      <c r="J2" s="17"/>
      <c r="K2" s="17"/>
      <c r="L2" s="17"/>
    </row>
    <row r="3" spans="1:12" ht="12.75">
      <c r="A3" s="15" t="s">
        <v>27</v>
      </c>
      <c r="D3" s="16"/>
      <c r="E3" s="16"/>
      <c r="F3" s="16"/>
      <c r="G3" s="16"/>
      <c r="H3" s="17"/>
      <c r="I3" s="17"/>
      <c r="J3" s="17"/>
      <c r="K3" s="17"/>
      <c r="L3" s="17"/>
    </row>
    <row r="4" spans="1:12" ht="12.75">
      <c r="A4" s="1" t="s">
        <v>15</v>
      </c>
      <c r="D4" s="16"/>
      <c r="E4" s="16"/>
      <c r="F4" s="16"/>
      <c r="G4" s="16"/>
      <c r="H4" s="17"/>
      <c r="I4" s="17"/>
      <c r="J4" s="55"/>
      <c r="K4" s="17"/>
      <c r="L4" s="17"/>
    </row>
    <row r="5" spans="1:11" ht="12.75">
      <c r="A5" s="3"/>
      <c r="J5" s="56"/>
      <c r="K5" s="56"/>
    </row>
    <row r="6" spans="1:11" ht="15.75">
      <c r="A6" s="57"/>
      <c r="B6" s="58" t="s">
        <v>32</v>
      </c>
      <c r="C6" s="58"/>
      <c r="D6" s="58" t="s">
        <v>33</v>
      </c>
      <c r="E6" s="58"/>
      <c r="F6" s="58" t="s">
        <v>35</v>
      </c>
      <c r="G6" s="58"/>
      <c r="H6" s="59" t="s">
        <v>34</v>
      </c>
      <c r="I6" s="59"/>
      <c r="J6" s="59"/>
      <c r="K6" s="60"/>
    </row>
    <row r="7" spans="1:13" ht="15">
      <c r="A7" s="61"/>
      <c r="B7" s="62" t="s">
        <v>1</v>
      </c>
      <c r="C7" s="62" t="s">
        <v>1</v>
      </c>
      <c r="D7" s="62" t="s">
        <v>16</v>
      </c>
      <c r="E7" s="62" t="s">
        <v>16</v>
      </c>
      <c r="F7" s="62" t="s">
        <v>48</v>
      </c>
      <c r="G7" s="62" t="s">
        <v>48</v>
      </c>
      <c r="H7" s="62" t="s">
        <v>1</v>
      </c>
      <c r="I7" s="62" t="s">
        <v>1</v>
      </c>
      <c r="J7" s="62" t="s">
        <v>31</v>
      </c>
      <c r="K7" s="62" t="s">
        <v>31</v>
      </c>
      <c r="M7" s="31"/>
    </row>
    <row r="8" spans="1:11" ht="15">
      <c r="A8" s="63" t="s">
        <v>17</v>
      </c>
      <c r="B8" s="64">
        <v>2018</v>
      </c>
      <c r="C8" s="65" t="s">
        <v>43</v>
      </c>
      <c r="D8" s="64" t="s">
        <v>44</v>
      </c>
      <c r="E8" s="65" t="s">
        <v>43</v>
      </c>
      <c r="F8" s="64" t="s">
        <v>46</v>
      </c>
      <c r="G8" s="65" t="s">
        <v>43</v>
      </c>
      <c r="H8" s="64">
        <v>2019</v>
      </c>
      <c r="I8" s="65" t="s">
        <v>45</v>
      </c>
      <c r="J8" s="64" t="s">
        <v>50</v>
      </c>
      <c r="K8" s="64" t="s">
        <v>51</v>
      </c>
    </row>
    <row r="9" spans="1:11" ht="15">
      <c r="A9" s="2"/>
      <c r="B9" s="4"/>
      <c r="C9" s="33"/>
      <c r="D9" s="39"/>
      <c r="E9" s="40"/>
      <c r="F9" s="40"/>
      <c r="G9" s="40"/>
      <c r="H9" s="40"/>
      <c r="I9" s="40"/>
      <c r="J9" s="40"/>
      <c r="K9" s="41"/>
    </row>
    <row r="10" spans="1:11" ht="15">
      <c r="A10" s="66" t="s">
        <v>3</v>
      </c>
      <c r="B10" s="67">
        <f>SUM(B12:B21)</f>
        <v>53594.1</v>
      </c>
      <c r="C10" s="68">
        <f aca="true" t="shared" si="0" ref="C10:K10">SUM(C12:C21)</f>
        <v>1</v>
      </c>
      <c r="D10" s="67">
        <f>SUM(D12:D21)</f>
        <v>57077.4</v>
      </c>
      <c r="E10" s="68">
        <f t="shared" si="0"/>
        <v>1</v>
      </c>
      <c r="F10" s="67">
        <f t="shared" si="0"/>
        <v>55227.4</v>
      </c>
      <c r="G10" s="68">
        <f t="shared" si="0"/>
        <v>1</v>
      </c>
      <c r="H10" s="67">
        <f t="shared" si="0"/>
        <v>57758.799999999996</v>
      </c>
      <c r="I10" s="68">
        <f t="shared" si="0"/>
        <v>1</v>
      </c>
      <c r="J10" s="67">
        <f t="shared" si="0"/>
        <v>681.4000000000015</v>
      </c>
      <c r="K10" s="67">
        <f t="shared" si="0"/>
        <v>2531.400000000002</v>
      </c>
    </row>
    <row r="11" spans="1:13" ht="15">
      <c r="A11" s="2"/>
      <c r="B11" s="45"/>
      <c r="C11" s="35"/>
      <c r="D11" s="45"/>
      <c r="E11" s="32"/>
      <c r="F11" s="32"/>
      <c r="G11" s="32"/>
      <c r="H11" s="45"/>
      <c r="I11" s="32"/>
      <c r="J11" s="32"/>
      <c r="K11" s="45"/>
      <c r="M11" s="20"/>
    </row>
    <row r="12" spans="1:13" ht="15">
      <c r="A12" s="69" t="s">
        <v>30</v>
      </c>
      <c r="B12" s="70">
        <v>5022</v>
      </c>
      <c r="C12" s="71">
        <f>+B12/$B$10</f>
        <v>0.09370434432148315</v>
      </c>
      <c r="D12" s="70">
        <v>3975</v>
      </c>
      <c r="E12" s="71">
        <f>+D12/$D$10</f>
        <v>0.0696422752262717</v>
      </c>
      <c r="F12" s="70">
        <v>3792.6</v>
      </c>
      <c r="G12" s="72">
        <f aca="true" t="shared" si="1" ref="G12:G21">+F12/$F$10</f>
        <v>0.06867243433513075</v>
      </c>
      <c r="H12" s="70">
        <v>5929.5</v>
      </c>
      <c r="I12" s="73">
        <f>+H12/$H$10</f>
        <v>0.10265968129531777</v>
      </c>
      <c r="J12" s="70">
        <f>+H12-D12</f>
        <v>1954.5</v>
      </c>
      <c r="K12" s="70">
        <f>+H12-F12</f>
        <v>2136.9</v>
      </c>
      <c r="L12" s="17"/>
      <c r="M12" s="21"/>
    </row>
    <row r="13" spans="1:13" ht="15">
      <c r="A13" s="14" t="s">
        <v>28</v>
      </c>
      <c r="B13" s="46">
        <v>3723.1</v>
      </c>
      <c r="C13" s="36">
        <f aca="true" t="shared" si="2" ref="C13:C21">+B13/$B$10</f>
        <v>0.06946846761117362</v>
      </c>
      <c r="D13" s="46">
        <v>3723.1</v>
      </c>
      <c r="E13" s="36">
        <f aca="true" t="shared" si="3" ref="E13:E21">+D13/$D$10</f>
        <v>0.06522896978488858</v>
      </c>
      <c r="F13" s="46">
        <v>3526.1</v>
      </c>
      <c r="G13" s="74">
        <f t="shared" si="1"/>
        <v>0.06384693105233996</v>
      </c>
      <c r="H13" s="46">
        <v>3811.9</v>
      </c>
      <c r="I13" s="37">
        <f aca="true" t="shared" si="4" ref="I13:I21">+H13/$H$10</f>
        <v>0.06599686974106111</v>
      </c>
      <c r="J13" s="46">
        <f aca="true" t="shared" si="5" ref="J13:J21">+H13-D13</f>
        <v>88.80000000000018</v>
      </c>
      <c r="K13" s="46">
        <f aca="true" t="shared" si="6" ref="K13:K21">+H13-F13</f>
        <v>285.8000000000002</v>
      </c>
      <c r="L13" s="22"/>
      <c r="M13" s="21"/>
    </row>
    <row r="14" spans="1:13" ht="15">
      <c r="A14" s="69" t="s">
        <v>29</v>
      </c>
      <c r="B14" s="70">
        <v>2098.1</v>
      </c>
      <c r="C14" s="71">
        <f t="shared" si="2"/>
        <v>0.039147965914158464</v>
      </c>
      <c r="D14" s="70">
        <v>1921.5</v>
      </c>
      <c r="E14" s="71">
        <f t="shared" si="3"/>
        <v>0.033664813043341145</v>
      </c>
      <c r="F14" s="70">
        <v>1796.1</v>
      </c>
      <c r="G14" s="72">
        <f t="shared" si="1"/>
        <v>0.032521900361052666</v>
      </c>
      <c r="H14" s="70">
        <v>2213.8</v>
      </c>
      <c r="I14" s="73">
        <f t="shared" si="4"/>
        <v>0.03832835862240906</v>
      </c>
      <c r="J14" s="70">
        <f t="shared" si="5"/>
        <v>292.3000000000002</v>
      </c>
      <c r="K14" s="70">
        <f t="shared" si="6"/>
        <v>417.7000000000003</v>
      </c>
      <c r="L14" s="17"/>
      <c r="M14" s="21"/>
    </row>
    <row r="15" spans="1:13" ht="15">
      <c r="A15" s="14" t="s">
        <v>19</v>
      </c>
      <c r="B15" s="46">
        <v>19145.9</v>
      </c>
      <c r="C15" s="36">
        <f t="shared" si="2"/>
        <v>0.3572389498097739</v>
      </c>
      <c r="D15" s="46">
        <v>20479.5</v>
      </c>
      <c r="E15" s="36">
        <f t="shared" si="3"/>
        <v>0.35880225798652354</v>
      </c>
      <c r="F15" s="46">
        <v>20212.8</v>
      </c>
      <c r="G15" s="74">
        <f t="shared" si="1"/>
        <v>0.3659922429808392</v>
      </c>
      <c r="H15" s="46">
        <v>21817</v>
      </c>
      <c r="I15" s="37">
        <f t="shared" si="4"/>
        <v>0.3777259915372203</v>
      </c>
      <c r="J15" s="46">
        <f t="shared" si="5"/>
        <v>1337.5</v>
      </c>
      <c r="K15" s="46">
        <f t="shared" si="6"/>
        <v>1604.2000000000007</v>
      </c>
      <c r="L15" s="17"/>
      <c r="M15" s="21"/>
    </row>
    <row r="16" spans="1:13" ht="15">
      <c r="A16" s="69" t="s">
        <v>20</v>
      </c>
      <c r="B16" s="70">
        <v>3700.2</v>
      </c>
      <c r="C16" s="71">
        <f t="shared" si="2"/>
        <v>0.06904118177187414</v>
      </c>
      <c r="D16" s="70">
        <v>4412</v>
      </c>
      <c r="E16" s="71">
        <f t="shared" si="3"/>
        <v>0.07729854548385175</v>
      </c>
      <c r="F16" s="70">
        <v>4403.6</v>
      </c>
      <c r="G16" s="72">
        <f t="shared" si="1"/>
        <v>0.07973578332494378</v>
      </c>
      <c r="H16" s="70">
        <v>1893.8</v>
      </c>
      <c r="I16" s="73">
        <f t="shared" si="4"/>
        <v>0.03278807731462565</v>
      </c>
      <c r="J16" s="70">
        <f t="shared" si="5"/>
        <v>-2518.2</v>
      </c>
      <c r="K16" s="70">
        <f t="shared" si="6"/>
        <v>-2509.8</v>
      </c>
      <c r="L16" s="17"/>
      <c r="M16" s="21"/>
    </row>
    <row r="17" spans="1:13" ht="15">
      <c r="A17" s="14" t="s">
        <v>21</v>
      </c>
      <c r="B17" s="46">
        <v>620.1</v>
      </c>
      <c r="C17" s="36">
        <f t="shared" si="2"/>
        <v>0.011570303447580985</v>
      </c>
      <c r="D17" s="46">
        <v>2006.4</v>
      </c>
      <c r="E17" s="36">
        <f t="shared" si="3"/>
        <v>0.03515226692175887</v>
      </c>
      <c r="F17" s="46">
        <v>1797.7</v>
      </c>
      <c r="G17" s="74">
        <f t="shared" si="1"/>
        <v>0.03255087148770357</v>
      </c>
      <c r="H17" s="46">
        <v>609</v>
      </c>
      <c r="I17" s="37">
        <f t="shared" si="4"/>
        <v>0.01054384786387529</v>
      </c>
      <c r="J17" s="46">
        <f t="shared" si="5"/>
        <v>-1397.4</v>
      </c>
      <c r="K17" s="46">
        <f t="shared" si="6"/>
        <v>-1188.7</v>
      </c>
      <c r="L17" s="17"/>
      <c r="M17" s="21"/>
    </row>
    <row r="18" spans="1:13" ht="15">
      <c r="A18" s="69" t="s">
        <v>22</v>
      </c>
      <c r="B18" s="70">
        <v>6864.2</v>
      </c>
      <c r="C18" s="71">
        <f t="shared" si="2"/>
        <v>0.12807753092224705</v>
      </c>
      <c r="D18" s="70">
        <v>6978.4</v>
      </c>
      <c r="E18" s="71">
        <f t="shared" si="3"/>
        <v>0.12226205117962625</v>
      </c>
      <c r="F18" s="70">
        <v>6724.4</v>
      </c>
      <c r="G18" s="72">
        <f t="shared" si="1"/>
        <v>0.12175840253207645</v>
      </c>
      <c r="H18" s="70">
        <v>6831.1</v>
      </c>
      <c r="I18" s="73">
        <f t="shared" si="4"/>
        <v>0.11826942387999752</v>
      </c>
      <c r="J18" s="70">
        <f t="shared" si="5"/>
        <v>-147.29999999999927</v>
      </c>
      <c r="K18" s="70">
        <f t="shared" si="6"/>
        <v>106.70000000000073</v>
      </c>
      <c r="L18" s="17"/>
      <c r="M18" s="21"/>
    </row>
    <row r="19" spans="1:13" ht="15">
      <c r="A19" s="14" t="s">
        <v>23</v>
      </c>
      <c r="B19" s="46">
        <v>3475.2</v>
      </c>
      <c r="C19" s="36">
        <f t="shared" si="2"/>
        <v>0.06484295845997974</v>
      </c>
      <c r="D19" s="46">
        <v>4177.4</v>
      </c>
      <c r="E19" s="36">
        <f t="shared" si="3"/>
        <v>0.07318833724030877</v>
      </c>
      <c r="F19" s="46">
        <v>4172.9</v>
      </c>
      <c r="G19" s="74">
        <f t="shared" si="1"/>
        <v>0.0755585090009669</v>
      </c>
      <c r="H19" s="46">
        <v>4395.7</v>
      </c>
      <c r="I19" s="37">
        <f t="shared" si="4"/>
        <v>0.07610442045194846</v>
      </c>
      <c r="J19" s="46">
        <f t="shared" si="5"/>
        <v>218.30000000000018</v>
      </c>
      <c r="K19" s="46">
        <f t="shared" si="6"/>
        <v>222.80000000000018</v>
      </c>
      <c r="L19" s="17"/>
      <c r="M19" s="21"/>
    </row>
    <row r="20" spans="1:13" ht="15">
      <c r="A20" s="69" t="s">
        <v>4</v>
      </c>
      <c r="B20" s="70">
        <v>6788.9</v>
      </c>
      <c r="C20" s="71">
        <f t="shared" si="2"/>
        <v>0.12667252552053304</v>
      </c>
      <c r="D20" s="70">
        <v>6789.4</v>
      </c>
      <c r="E20" s="71">
        <f t="shared" si="3"/>
        <v>0.11895075809339598</v>
      </c>
      <c r="F20" s="70">
        <v>6789.4</v>
      </c>
      <c r="G20" s="72">
        <f t="shared" si="1"/>
        <v>0.12293535455226934</v>
      </c>
      <c r="H20" s="70">
        <v>7619.9</v>
      </c>
      <c r="I20" s="73">
        <f t="shared" si="4"/>
        <v>0.1319262173036836</v>
      </c>
      <c r="J20" s="70">
        <f t="shared" si="5"/>
        <v>830.5</v>
      </c>
      <c r="K20" s="70">
        <f t="shared" si="6"/>
        <v>830.5</v>
      </c>
      <c r="L20" s="17"/>
      <c r="M20" s="21"/>
    </row>
    <row r="21" spans="1:13" ht="15">
      <c r="A21" s="28" t="s">
        <v>24</v>
      </c>
      <c r="B21" s="46">
        <v>2156.4</v>
      </c>
      <c r="C21" s="36">
        <f t="shared" si="2"/>
        <v>0.040235772221195995</v>
      </c>
      <c r="D21" s="46">
        <v>2614.7</v>
      </c>
      <c r="E21" s="36">
        <f t="shared" si="3"/>
        <v>0.045809725040033354</v>
      </c>
      <c r="F21" s="46">
        <v>2011.8</v>
      </c>
      <c r="G21" s="74">
        <f t="shared" si="1"/>
        <v>0.036427570372677326</v>
      </c>
      <c r="H21" s="46">
        <v>2637.1</v>
      </c>
      <c r="I21" s="37">
        <f t="shared" si="4"/>
        <v>0.04565711198986129</v>
      </c>
      <c r="J21" s="46">
        <f t="shared" si="5"/>
        <v>22.40000000000009</v>
      </c>
      <c r="K21" s="46">
        <f t="shared" si="6"/>
        <v>625.3</v>
      </c>
      <c r="L21" s="17"/>
      <c r="M21" s="21"/>
    </row>
    <row r="22" spans="1:13" ht="15">
      <c r="A22" s="5"/>
      <c r="B22" s="24"/>
      <c r="C22" s="38"/>
      <c r="D22" s="25"/>
      <c r="E22" s="25"/>
      <c r="F22" s="25"/>
      <c r="G22" s="25"/>
      <c r="H22" s="25"/>
      <c r="I22" s="25"/>
      <c r="J22" s="25"/>
      <c r="K22" s="25"/>
      <c r="L22" s="17"/>
      <c r="M22" s="21"/>
    </row>
    <row r="23" spans="1:13" ht="31.5" customHeight="1">
      <c r="A23" s="100" t="s">
        <v>25</v>
      </c>
      <c r="B23" s="100"/>
      <c r="C23" s="34"/>
      <c r="D23" s="29"/>
      <c r="E23" s="29"/>
      <c r="F23" s="29"/>
      <c r="G23" s="29"/>
      <c r="H23" s="17"/>
      <c r="I23" s="22"/>
      <c r="J23" s="22"/>
      <c r="K23" s="17"/>
      <c r="L23" s="17"/>
      <c r="M23" s="17"/>
    </row>
    <row r="24" spans="1:11" ht="15">
      <c r="A24" s="30" t="s">
        <v>55</v>
      </c>
      <c r="B24" s="17"/>
      <c r="C24" s="17"/>
      <c r="D24" s="29"/>
      <c r="E24" s="29"/>
      <c r="F24" s="29"/>
      <c r="G24" s="29"/>
      <c r="H24" s="49"/>
      <c r="I24" s="17"/>
      <c r="J24" s="17"/>
      <c r="K24" s="17"/>
    </row>
    <row r="25" spans="1:8" ht="15.75">
      <c r="A25" s="6" t="s">
        <v>26</v>
      </c>
      <c r="H25" s="50"/>
    </row>
    <row r="26" ht="15">
      <c r="H26" s="50"/>
    </row>
    <row r="27" spans="8:12" ht="20.25">
      <c r="H27" s="50"/>
      <c r="L27" s="23"/>
    </row>
    <row r="28" ht="15">
      <c r="H28" s="50"/>
    </row>
    <row r="29" ht="15">
      <c r="H29" s="50"/>
    </row>
    <row r="30" ht="15">
      <c r="H30" s="50"/>
    </row>
    <row r="31" ht="15">
      <c r="H31" s="50"/>
    </row>
    <row r="32" ht="15">
      <c r="H32" s="51"/>
    </row>
    <row r="33" ht="15">
      <c r="H33" s="50"/>
    </row>
    <row r="34" ht="15">
      <c r="H34" s="50"/>
    </row>
    <row r="35" ht="15">
      <c r="H35" s="50"/>
    </row>
    <row r="36" ht="12.75">
      <c r="H36" s="52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José Antonio Menéndez Letona</cp:lastModifiedBy>
  <cp:lastPrinted>2014-01-29T22:59:00Z</cp:lastPrinted>
  <dcterms:created xsi:type="dcterms:W3CDTF">2011-12-28T20:52:16Z</dcterms:created>
  <dcterms:modified xsi:type="dcterms:W3CDTF">2019-02-28T00:28:04Z</dcterms:modified>
  <cp:category/>
  <cp:version/>
  <cp:contentType/>
  <cp:contentStatus/>
</cp:coreProperties>
</file>