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"/>
    </mc:Choice>
  </mc:AlternateContent>
  <xr:revisionPtr revIDLastSave="0" documentId="13_ncr:1_{3107EE1D-CA07-4DD6-9E15-8E2F2BDC34D7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asificador de genero " sheetId="3" r:id="rId1"/>
    <sheet name="Atención por genero diciembre" sheetId="4" r:id="rId2"/>
    <sheet name="Renglones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4" l="1"/>
  <c r="E40" i="4"/>
  <c r="J39" i="4"/>
  <c r="E39" i="4"/>
  <c r="P38" i="4"/>
  <c r="J38" i="4"/>
  <c r="E38" i="4"/>
  <c r="P36" i="4"/>
  <c r="J36" i="4"/>
  <c r="E36" i="4"/>
  <c r="P37" i="4"/>
  <c r="J37" i="4"/>
  <c r="E37" i="4"/>
  <c r="H35" i="4"/>
  <c r="G35" i="4"/>
  <c r="D35" i="4"/>
  <c r="C35" i="4"/>
  <c r="E35" i="4" s="1"/>
  <c r="P35" i="4"/>
  <c r="E34" i="4"/>
  <c r="E33" i="4"/>
  <c r="E32" i="4"/>
  <c r="J35" i="4" l="1"/>
  <c r="P13" i="4" l="1"/>
  <c r="P31" i="4"/>
  <c r="J31" i="4"/>
  <c r="E31" i="4"/>
  <c r="E25" i="4" l="1"/>
  <c r="E23" i="4"/>
  <c r="E22" i="4"/>
  <c r="E21" i="4"/>
  <c r="E20" i="4"/>
  <c r="E19" i="4"/>
  <c r="E18" i="4"/>
  <c r="E17" i="4"/>
  <c r="P30" i="4" l="1"/>
  <c r="J30" i="4"/>
  <c r="E30" i="4"/>
  <c r="P29" i="4"/>
  <c r="J29" i="4"/>
  <c r="E29" i="4"/>
  <c r="P28" i="4"/>
  <c r="J28" i="4"/>
  <c r="E28" i="4"/>
  <c r="P27" i="4"/>
  <c r="J27" i="4"/>
  <c r="P26" i="4"/>
  <c r="J26" i="4"/>
  <c r="E26" i="4"/>
  <c r="J25" i="4"/>
  <c r="P24" i="4"/>
  <c r="J24" i="4"/>
  <c r="E24" i="4"/>
  <c r="P23" i="4"/>
  <c r="J23" i="4"/>
  <c r="P22" i="4"/>
  <c r="J22" i="4"/>
  <c r="P21" i="4"/>
  <c r="J21" i="4"/>
  <c r="J13" i="4"/>
  <c r="J19" i="4"/>
  <c r="J18" i="4"/>
  <c r="J17" i="4"/>
  <c r="J16" i="4"/>
  <c r="J15" i="4"/>
  <c r="J14" i="4"/>
  <c r="J12" i="4"/>
  <c r="J11" i="4"/>
  <c r="J10" i="4"/>
  <c r="J9" i="4"/>
  <c r="J8" i="4"/>
  <c r="J7" i="4"/>
  <c r="J6" i="4"/>
  <c r="E6" i="4"/>
  <c r="P19" i="4" l="1"/>
  <c r="E14" i="4"/>
  <c r="P12" i="4"/>
  <c r="E12" i="4"/>
  <c r="E11" i="4"/>
  <c r="P10" i="4"/>
  <c r="E10" i="4"/>
  <c r="E8" i="4"/>
  <c r="E16" i="4"/>
  <c r="E15" i="4"/>
  <c r="E9" i="4"/>
  <c r="E7" i="4"/>
  <c r="E13" i="4" l="1"/>
  <c r="P9" i="4" l="1"/>
  <c r="O8" i="4" l="1"/>
  <c r="P8" i="4" s="1"/>
  <c r="O7" i="4"/>
  <c r="P7" i="4" s="1"/>
  <c r="O6" i="4"/>
  <c r="P6" i="4" s="1"/>
</calcChain>
</file>

<file path=xl/sharedStrings.xml><?xml version="1.0" encoding="utf-8"?>
<sst xmlns="http://schemas.openxmlformats.org/spreadsheetml/2006/main" count="589" uniqueCount="157">
  <si>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</si>
  <si>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</si>
  <si>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</si>
  <si>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</si>
  <si>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</si>
  <si>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</si>
  <si>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</si>
  <si>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</si>
  <si>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</si>
  <si>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</si>
  <si>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</si>
  <si>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</si>
  <si>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</si>
  <si>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</si>
  <si>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</si>
  <si>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</si>
  <si>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</si>
  <si>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</si>
  <si>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</si>
  <si>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</si>
  <si>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</si>
  <si>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</si>
  <si>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</si>
  <si>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</si>
  <si>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</si>
  <si>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</si>
  <si>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</si>
  <si>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</si>
  <si>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</si>
  <si>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</si>
  <si>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</si>
  <si>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</si>
  <si>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</si>
  <si>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</si>
  <si>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</si>
  <si>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</si>
  <si>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</si>
  <si>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</si>
  <si>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</si>
  <si>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</si>
  <si>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</si>
  <si>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</si>
  <si>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</si>
  <si>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</si>
  <si>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</si>
  <si>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</si>
  <si>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</si>
  <si>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</si>
  <si>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</si>
  <si>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</si>
  <si>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</si>
  <si>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</si>
  <si>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</si>
  <si>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</si>
  <si>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</si>
  <si>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</si>
  <si>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</si>
  <si>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</si>
  <si>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</si>
  <si>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</si>
  <si>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</si>
  <si>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</si>
  <si>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</si>
  <si>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</si>
  <si>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</si>
  <si>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</si>
  <si>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</si>
  <si>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</si>
  <si>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294</t>
  </si>
  <si>
    <t>2007</t>
  </si>
  <si>
    <t>162</t>
  </si>
  <si>
    <t>232</t>
  </si>
  <si>
    <t>169</t>
  </si>
  <si>
    <t>329</t>
  </si>
  <si>
    <t>133</t>
  </si>
  <si>
    <t>182</t>
  </si>
  <si>
    <t>324</t>
  </si>
  <si>
    <t>241</t>
  </si>
  <si>
    <t>114</t>
  </si>
  <si>
    <t>292</t>
  </si>
  <si>
    <t>297</t>
  </si>
  <si>
    <t>151</t>
  </si>
  <si>
    <t>2</t>
  </si>
  <si>
    <t>332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</si>
  <si>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</si>
  <si>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</si>
  <si>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</si>
  <si>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</si>
  <si>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</si>
  <si>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</si>
  <si>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</si>
  <si>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</si>
  <si>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</si>
  <si>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</si>
  <si>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</si>
  <si>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</si>
  <si>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</si>
  <si>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</si>
  <si>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</si>
  <si>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</si>
  <si>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</si>
  <si>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</si>
  <si>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</si>
  <si>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</si>
  <si>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</si>
  <si>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</si>
  <si>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</si>
  <si>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</si>
  <si>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</si>
  <si>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</si>
  <si>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</si>
  <si>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</si>
  <si>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</si>
  <si>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</si>
  <si>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</si>
  <si>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</si>
  <si>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</si>
  <si>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</si>
  <si>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</si>
  <si>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</si>
  <si>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</si>
  <si>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</si>
  <si>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</si>
  <si>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</si>
  <si>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</si>
  <si>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</si>
  <si>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</si>
  <si>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</si>
  <si>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</si>
  <si>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</si>
  <si>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</si>
  <si>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</si>
  <si>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</si>
  <si>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</si>
  <si>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</si>
  <si>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</si>
  <si>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</si>
  <si>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</si>
  <si>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</si>
  <si>
    <r>
      <t>(H)</t>
    </r>
    <r>
      <rPr>
        <b/>
        <sz val="8"/>
        <color indexed="8"/>
        <rFont val="Arial"/>
        <family val="2"/>
      </rPr>
      <t xml:space="preserve">
Número 
Correlativo</t>
    </r>
  </si>
  <si>
    <r>
      <t>(I)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
</t>
    </r>
    <r>
      <rPr>
        <b/>
        <sz val="8"/>
        <color indexed="8"/>
        <rFont val="Arial"/>
        <family val="2"/>
      </rPr>
      <t>Sexo</t>
    </r>
  </si>
  <si>
    <r>
      <t xml:space="preserve">(J) </t>
    </r>
    <r>
      <rPr>
        <b/>
        <sz val="8"/>
        <color indexed="8"/>
        <rFont val="Arial"/>
        <family val="2"/>
      </rPr>
      <t xml:space="preserve">
Edad</t>
    </r>
  </si>
  <si>
    <r>
      <t xml:space="preserve">(K) </t>
    </r>
    <r>
      <rPr>
        <b/>
        <sz val="8"/>
        <color indexed="8"/>
        <rFont val="Arial"/>
        <family val="2"/>
      </rPr>
      <t xml:space="preserve">
Grupo Étnico</t>
    </r>
  </si>
  <si>
    <t>284</t>
  </si>
  <si>
    <t>165</t>
  </si>
  <si>
    <t>293</t>
  </si>
  <si>
    <t xml:space="preserve">PARA EL 2024, SE  HA N DISMINUIDO EN 7 PUNTOS PORCENTUALES LOS EMBARAZOS EN NIÑAS Y ADOLESCENTES (DE 18% EN 2016 A 11% EN 2032) </t>
  </si>
  <si>
    <t>NIÑOS, NIÑAS Y AADOLESCENTES REPRESENRADOS, ATENDIDOS Y/O REFERENCIADOS OARA KA OROTECCIÓN DE SUS DERECHOS</t>
  </si>
  <si>
    <t>32-0101-0014</t>
  </si>
  <si>
    <t>219</t>
  </si>
  <si>
    <t>296</t>
  </si>
  <si>
    <t>269</t>
  </si>
  <si>
    <t>191</t>
  </si>
  <si>
    <t>Diciembre  de 2023</t>
  </si>
  <si>
    <t>32-0151-0001</t>
  </si>
  <si>
    <t>239</t>
  </si>
  <si>
    <t>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</si>
</sst>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6"/>
      <color indexed="8"/>
      <name val="Arial"/>
      <family val="2"/>
    </font>
    <font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0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0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13" fillId="2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/>
    </xf>
    <xf numFmtId="3" fontId="1" fillId="5" borderId="14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0" fontId="0" fillId="5" borderId="14" xfId="0" applyFill="1" applyBorder="1"/>
    <xf numFmtId="3" fontId="1" fillId="5" borderId="14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6"/>
  <sheetViews>
    <sheetView tabSelected="1" topLeftCell="A26" workbookViewId="0">
      <selection activeCell="B28" sqref="B28"/>
    </sheetView>
  </sheetViews>
  <sheetFormatPr baseColWidth="10" defaultRowHeight="15" x14ac:dyDescent="0.25"/>
  <cols>
    <col min="2" max="2" width="11.140625" customWidth="1"/>
    <col min="3" max="3" width="9.140625" customWidth="1"/>
    <col min="4" max="4" width="4.140625" customWidth="1"/>
    <col min="5" max="5" width="4" customWidth="1"/>
    <col min="6" max="6" width="4.28515625" customWidth="1"/>
    <col min="7" max="7" width="5.42578125" customWidth="1"/>
    <col min="8" max="8" width="4.28515625" customWidth="1"/>
    <col min="9" max="9" width="6.28515625" customWidth="1"/>
    <col min="10" max="10" width="4.28515625" customWidth="1"/>
    <col min="11" max="11" width="13.28515625" customWidth="1"/>
    <col min="12" max="14" width="3.5703125" customWidth="1"/>
    <col min="15" max="15" width="11.5703125" customWidth="1"/>
    <col min="16" max="16" width="10.5703125" customWidth="1"/>
    <col min="17" max="17" width="10.28515625" customWidth="1"/>
    <col min="18" max="18" width="14.85546875" customWidth="1"/>
    <col min="19" max="20" width="7.5703125" customWidth="1"/>
    <col min="21" max="21" width="9.7109375" customWidth="1"/>
  </cols>
  <sheetData>
    <row r="1" spans="2:21" x14ac:dyDescent="0.25">
      <c r="B1" s="50" t="s">
        <v>0</v>
      </c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2:21" x14ac:dyDescent="0.25">
      <c r="B2" s="32" t="s">
        <v>1</v>
      </c>
      <c r="C2" s="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2:21" x14ac:dyDescent="0.25">
      <c r="B3" s="19"/>
      <c r="C3" s="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17"/>
      <c r="Q3" s="17"/>
      <c r="R3" s="17"/>
      <c r="S3" s="17"/>
      <c r="T3" s="17"/>
      <c r="U3" s="17"/>
    </row>
    <row r="4" spans="2:21" x14ac:dyDescent="0.25">
      <c r="B4" s="30" t="s">
        <v>33</v>
      </c>
      <c r="C4" s="18"/>
      <c r="D4" s="62" t="s">
        <v>67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1" x14ac:dyDescent="0.25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  <c r="P5" s="20"/>
      <c r="Q5" s="20"/>
      <c r="R5" s="20"/>
      <c r="S5" s="20"/>
      <c r="T5" s="20"/>
      <c r="U5" s="20"/>
    </row>
    <row r="6" spans="2:21" x14ac:dyDescent="0.25">
      <c r="B6" s="18" t="s">
        <v>34</v>
      </c>
      <c r="C6" s="18"/>
      <c r="D6" s="62" t="s">
        <v>153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2:21" x14ac:dyDescent="0.25">
      <c r="B7" s="19"/>
      <c r="C7" s="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7"/>
      <c r="P7" s="17"/>
      <c r="Q7" s="17"/>
      <c r="R7" s="17"/>
      <c r="S7" s="17"/>
      <c r="T7" s="17"/>
      <c r="U7" s="17"/>
    </row>
    <row r="8" spans="2:21" x14ac:dyDescent="0.25">
      <c r="B8" s="29" t="s">
        <v>2</v>
      </c>
      <c r="C8" s="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</row>
    <row r="9" spans="2:21" ht="9" customHeight="1" thickBot="1" x14ac:dyDescent="0.3">
      <c r="B9" s="25"/>
      <c r="C9" s="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"/>
      <c r="P9" s="3"/>
      <c r="Q9" s="2"/>
      <c r="R9" s="3"/>
      <c r="S9" s="2"/>
      <c r="T9" s="3"/>
      <c r="U9" s="3"/>
    </row>
    <row r="10" spans="2:21" ht="21.75" customHeight="1" thickBot="1" x14ac:dyDescent="0.3">
      <c r="B10" s="64" t="s">
        <v>3</v>
      </c>
      <c r="C10" s="66" t="s">
        <v>4</v>
      </c>
      <c r="D10" s="67"/>
      <c r="E10" s="67"/>
      <c r="F10" s="67"/>
      <c r="G10" s="67"/>
      <c r="H10" s="67"/>
      <c r="I10" s="68"/>
      <c r="J10" s="4"/>
      <c r="K10" s="21"/>
      <c r="L10" s="69" t="s">
        <v>5</v>
      </c>
      <c r="M10" s="70"/>
      <c r="N10" s="71"/>
      <c r="O10" s="66" t="s">
        <v>6</v>
      </c>
      <c r="P10" s="72"/>
      <c r="Q10" s="73"/>
      <c r="R10" s="66" t="s">
        <v>7</v>
      </c>
      <c r="S10" s="72"/>
      <c r="T10" s="72"/>
      <c r="U10" s="74"/>
    </row>
    <row r="11" spans="2:21" ht="96.75" thickBot="1" x14ac:dyDescent="0.3">
      <c r="B11" s="65"/>
      <c r="C11" s="5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7" t="s">
        <v>14</v>
      </c>
      <c r="J11" s="39" t="s">
        <v>15</v>
      </c>
      <c r="K11" s="56" t="s">
        <v>16</v>
      </c>
      <c r="L11" s="40" t="s">
        <v>17</v>
      </c>
      <c r="M11" s="41" t="s">
        <v>18</v>
      </c>
      <c r="N11" s="40" t="s">
        <v>19</v>
      </c>
      <c r="O11" s="8" t="s">
        <v>20</v>
      </c>
      <c r="P11" s="9" t="s">
        <v>21</v>
      </c>
      <c r="Q11" s="10" t="s">
        <v>22</v>
      </c>
      <c r="R11" s="11" t="s">
        <v>23</v>
      </c>
      <c r="S11" s="9" t="s">
        <v>24</v>
      </c>
      <c r="T11" s="9" t="s">
        <v>25</v>
      </c>
      <c r="U11" s="12" t="s">
        <v>26</v>
      </c>
    </row>
    <row r="12" spans="2:21" ht="84" customHeight="1" x14ac:dyDescent="0.25">
      <c r="B12" s="42">
        <v>1</v>
      </c>
      <c r="C12" s="13" t="s">
        <v>32</v>
      </c>
      <c r="D12" s="27">
        <v>24</v>
      </c>
      <c r="E12" s="28" t="s">
        <v>27</v>
      </c>
      <c r="F12" s="28" t="s">
        <v>28</v>
      </c>
      <c r="G12" s="28" t="s">
        <v>28</v>
      </c>
      <c r="H12" s="28" t="s">
        <v>29</v>
      </c>
      <c r="I12" s="28" t="s">
        <v>69</v>
      </c>
      <c r="J12" s="38" t="s">
        <v>37</v>
      </c>
      <c r="K12" s="38" t="s">
        <v>30</v>
      </c>
      <c r="L12" s="28" t="s">
        <v>43</v>
      </c>
      <c r="M12" s="28" t="s">
        <v>36</v>
      </c>
      <c r="N12" s="28" t="s">
        <v>82</v>
      </c>
      <c r="O12" s="16">
        <v>5000</v>
      </c>
      <c r="P12" s="16">
        <v>5000</v>
      </c>
      <c r="Q12" s="16">
        <v>3946.89</v>
      </c>
      <c r="R12" s="51" t="s">
        <v>146</v>
      </c>
      <c r="S12" s="22"/>
      <c r="T12" s="14"/>
      <c r="U12" s="31" t="s">
        <v>147</v>
      </c>
    </row>
    <row r="13" spans="2:21" ht="67.5" x14ac:dyDescent="0.25">
      <c r="B13" s="13">
        <v>2</v>
      </c>
      <c r="C13" s="13" t="s">
        <v>32</v>
      </c>
      <c r="D13" s="43">
        <v>24</v>
      </c>
      <c r="E13" s="28" t="s">
        <v>27</v>
      </c>
      <c r="F13" s="28" t="s">
        <v>28</v>
      </c>
      <c r="G13" s="28" t="s">
        <v>28</v>
      </c>
      <c r="H13" s="28" t="s">
        <v>29</v>
      </c>
      <c r="I13" s="28" t="s">
        <v>69</v>
      </c>
      <c r="J13" s="28" t="s">
        <v>39</v>
      </c>
      <c r="K13" s="28" t="s">
        <v>30</v>
      </c>
      <c r="L13" s="28" t="s">
        <v>43</v>
      </c>
      <c r="M13" s="28" t="s">
        <v>36</v>
      </c>
      <c r="N13" s="28" t="s">
        <v>82</v>
      </c>
      <c r="O13" s="16">
        <v>3200</v>
      </c>
      <c r="P13" s="16">
        <v>3200</v>
      </c>
      <c r="Q13" s="16">
        <v>475</v>
      </c>
      <c r="R13" s="51" t="s">
        <v>146</v>
      </c>
      <c r="S13" s="22"/>
      <c r="T13" s="14"/>
      <c r="U13" s="31" t="s">
        <v>147</v>
      </c>
    </row>
    <row r="14" spans="2:21" ht="67.5" x14ac:dyDescent="0.25">
      <c r="B14" s="13">
        <v>3</v>
      </c>
      <c r="C14" s="13" t="s">
        <v>32</v>
      </c>
      <c r="D14" s="27">
        <v>24</v>
      </c>
      <c r="E14" s="28" t="s">
        <v>27</v>
      </c>
      <c r="F14" s="28" t="s">
        <v>28</v>
      </c>
      <c r="G14" s="28" t="s">
        <v>28</v>
      </c>
      <c r="H14" s="28" t="s">
        <v>29</v>
      </c>
      <c r="I14" s="28" t="s">
        <v>69</v>
      </c>
      <c r="J14" s="28" t="s">
        <v>50</v>
      </c>
      <c r="K14" s="28" t="s">
        <v>30</v>
      </c>
      <c r="L14" s="28" t="s">
        <v>43</v>
      </c>
      <c r="M14" s="28" t="s">
        <v>36</v>
      </c>
      <c r="N14" s="28" t="s">
        <v>82</v>
      </c>
      <c r="O14" s="16">
        <v>2500</v>
      </c>
      <c r="P14" s="16">
        <v>2500</v>
      </c>
      <c r="Q14" s="16">
        <v>350</v>
      </c>
      <c r="R14" s="51" t="s">
        <v>146</v>
      </c>
      <c r="S14" s="22"/>
      <c r="T14" s="14"/>
      <c r="U14" s="31" t="s">
        <v>147</v>
      </c>
    </row>
    <row r="15" spans="2:21" ht="67.5" x14ac:dyDescent="0.25">
      <c r="B15" s="13">
        <v>4</v>
      </c>
      <c r="C15" s="13" t="s">
        <v>32</v>
      </c>
      <c r="D15" s="27">
        <v>24</v>
      </c>
      <c r="E15" s="28" t="s">
        <v>27</v>
      </c>
      <c r="F15" s="28" t="s">
        <v>28</v>
      </c>
      <c r="G15" s="28" t="s">
        <v>28</v>
      </c>
      <c r="H15" s="28" t="s">
        <v>29</v>
      </c>
      <c r="I15" s="28" t="s">
        <v>69</v>
      </c>
      <c r="J15" s="28" t="s">
        <v>71</v>
      </c>
      <c r="K15" s="28" t="s">
        <v>30</v>
      </c>
      <c r="L15" s="28" t="s">
        <v>43</v>
      </c>
      <c r="M15" s="28" t="s">
        <v>36</v>
      </c>
      <c r="N15" s="28" t="s">
        <v>36</v>
      </c>
      <c r="O15" s="16">
        <v>3000</v>
      </c>
      <c r="P15" s="16">
        <v>3000</v>
      </c>
      <c r="Q15" s="16">
        <v>1050</v>
      </c>
      <c r="R15" s="51" t="s">
        <v>146</v>
      </c>
      <c r="S15" s="22"/>
      <c r="T15" s="14"/>
      <c r="U15" s="31" t="s">
        <v>147</v>
      </c>
    </row>
    <row r="16" spans="2:21" ht="67.5" x14ac:dyDescent="0.25">
      <c r="B16" s="13">
        <v>5</v>
      </c>
      <c r="C16" s="13" t="s">
        <v>32</v>
      </c>
      <c r="D16" s="27">
        <v>24</v>
      </c>
      <c r="E16" s="28" t="s">
        <v>27</v>
      </c>
      <c r="F16" s="28" t="s">
        <v>28</v>
      </c>
      <c r="G16" s="28" t="s">
        <v>28</v>
      </c>
      <c r="H16" s="28" t="s">
        <v>29</v>
      </c>
      <c r="I16" s="28" t="s">
        <v>69</v>
      </c>
      <c r="J16" s="28" t="s">
        <v>144</v>
      </c>
      <c r="K16" s="28" t="s">
        <v>30</v>
      </c>
      <c r="L16" s="28" t="s">
        <v>43</v>
      </c>
      <c r="M16" s="28" t="s">
        <v>36</v>
      </c>
      <c r="N16" s="28" t="s">
        <v>82</v>
      </c>
      <c r="O16" s="16">
        <v>0</v>
      </c>
      <c r="P16" s="16">
        <v>4700</v>
      </c>
      <c r="Q16" s="16">
        <v>3898.08</v>
      </c>
      <c r="R16" s="51" t="s">
        <v>146</v>
      </c>
      <c r="S16" s="22"/>
      <c r="T16" s="14"/>
      <c r="U16" s="31" t="s">
        <v>147</v>
      </c>
    </row>
    <row r="17" spans="2:21" ht="67.5" x14ac:dyDescent="0.25">
      <c r="B17" s="13">
        <v>6</v>
      </c>
      <c r="C17" s="13" t="s">
        <v>32</v>
      </c>
      <c r="D17" s="27">
        <v>24</v>
      </c>
      <c r="E17" s="28" t="s">
        <v>27</v>
      </c>
      <c r="F17" s="28" t="s">
        <v>28</v>
      </c>
      <c r="G17" s="28" t="s">
        <v>28</v>
      </c>
      <c r="H17" s="28" t="s">
        <v>29</v>
      </c>
      <c r="I17" s="28" t="s">
        <v>69</v>
      </c>
      <c r="J17" s="28" t="s">
        <v>42</v>
      </c>
      <c r="K17" s="28" t="s">
        <v>148</v>
      </c>
      <c r="L17" s="28" t="s">
        <v>43</v>
      </c>
      <c r="M17" s="28" t="s">
        <v>36</v>
      </c>
      <c r="N17" s="28" t="s">
        <v>82</v>
      </c>
      <c r="O17" s="16">
        <v>0</v>
      </c>
      <c r="P17" s="16">
        <v>22000</v>
      </c>
      <c r="Q17" s="16">
        <v>9313</v>
      </c>
      <c r="R17" s="51" t="s">
        <v>146</v>
      </c>
      <c r="S17" s="22"/>
      <c r="T17" s="14"/>
      <c r="U17" s="31" t="s">
        <v>147</v>
      </c>
    </row>
    <row r="18" spans="2:21" ht="67.5" x14ac:dyDescent="0.25">
      <c r="B18" s="13">
        <v>7</v>
      </c>
      <c r="C18" s="13" t="s">
        <v>32</v>
      </c>
      <c r="D18" s="27">
        <v>24</v>
      </c>
      <c r="E18" s="28" t="s">
        <v>27</v>
      </c>
      <c r="F18" s="28" t="s">
        <v>28</v>
      </c>
      <c r="G18" s="28" t="s">
        <v>28</v>
      </c>
      <c r="H18" s="28" t="s">
        <v>29</v>
      </c>
      <c r="I18" s="28" t="s">
        <v>69</v>
      </c>
      <c r="J18" s="28" t="s">
        <v>42</v>
      </c>
      <c r="K18" s="28" t="s">
        <v>30</v>
      </c>
      <c r="L18" s="28" t="s">
        <v>43</v>
      </c>
      <c r="M18" s="28" t="s">
        <v>36</v>
      </c>
      <c r="N18" s="28" t="s">
        <v>82</v>
      </c>
      <c r="O18" s="16">
        <v>27000</v>
      </c>
      <c r="P18" s="16">
        <v>27000</v>
      </c>
      <c r="Q18" s="16">
        <v>6664.9</v>
      </c>
      <c r="R18" s="51" t="s">
        <v>146</v>
      </c>
      <c r="S18" s="22"/>
      <c r="T18" s="14"/>
      <c r="U18" s="31" t="s">
        <v>147</v>
      </c>
    </row>
    <row r="19" spans="2:21" ht="67.5" x14ac:dyDescent="0.25">
      <c r="B19" s="13">
        <v>8</v>
      </c>
      <c r="C19" s="13" t="s">
        <v>32</v>
      </c>
      <c r="D19" s="27">
        <v>24</v>
      </c>
      <c r="E19" s="28" t="s">
        <v>27</v>
      </c>
      <c r="F19" s="28" t="s">
        <v>28</v>
      </c>
      <c r="G19" s="28" t="s">
        <v>28</v>
      </c>
      <c r="H19" s="28" t="s">
        <v>29</v>
      </c>
      <c r="I19" s="28" t="s">
        <v>69</v>
      </c>
      <c r="J19" s="28" t="s">
        <v>68</v>
      </c>
      <c r="K19" s="28" t="s">
        <v>30</v>
      </c>
      <c r="L19" s="28" t="s">
        <v>43</v>
      </c>
      <c r="M19" s="28" t="s">
        <v>31</v>
      </c>
      <c r="N19" s="28" t="s">
        <v>82</v>
      </c>
      <c r="O19" s="16">
        <v>14000</v>
      </c>
      <c r="P19" s="16">
        <v>14000</v>
      </c>
      <c r="Q19" s="16">
        <v>7350</v>
      </c>
      <c r="R19" s="51" t="s">
        <v>146</v>
      </c>
      <c r="S19" s="22"/>
      <c r="T19" s="14"/>
      <c r="U19" s="31" t="s">
        <v>147</v>
      </c>
    </row>
    <row r="20" spans="2:21" ht="67.5" x14ac:dyDescent="0.25">
      <c r="B20" s="13">
        <v>9</v>
      </c>
      <c r="C20" s="13" t="s">
        <v>32</v>
      </c>
      <c r="D20" s="27">
        <v>24</v>
      </c>
      <c r="E20" s="28" t="s">
        <v>27</v>
      </c>
      <c r="F20" s="28" t="s">
        <v>28</v>
      </c>
      <c r="G20" s="28" t="s">
        <v>28</v>
      </c>
      <c r="H20" s="28" t="s">
        <v>29</v>
      </c>
      <c r="I20" s="28" t="s">
        <v>69</v>
      </c>
      <c r="J20" s="28" t="s">
        <v>47</v>
      </c>
      <c r="K20" s="28" t="s">
        <v>30</v>
      </c>
      <c r="L20" s="28" t="s">
        <v>43</v>
      </c>
      <c r="M20" s="28" t="s">
        <v>36</v>
      </c>
      <c r="N20" s="28" t="s">
        <v>82</v>
      </c>
      <c r="O20" s="16">
        <v>18000</v>
      </c>
      <c r="P20" s="16">
        <v>17000</v>
      </c>
      <c r="Q20" s="16">
        <v>5200</v>
      </c>
      <c r="R20" s="51" t="s">
        <v>146</v>
      </c>
      <c r="S20" s="22"/>
      <c r="T20" s="14"/>
      <c r="U20" s="31" t="s">
        <v>147</v>
      </c>
    </row>
    <row r="21" spans="2:21" ht="67.5" x14ac:dyDescent="0.25">
      <c r="B21" s="13">
        <v>10</v>
      </c>
      <c r="C21" s="13" t="s">
        <v>32</v>
      </c>
      <c r="D21" s="27">
        <v>24</v>
      </c>
      <c r="E21" s="28" t="s">
        <v>27</v>
      </c>
      <c r="F21" s="28" t="s">
        <v>28</v>
      </c>
      <c r="G21" s="28" t="s">
        <v>28</v>
      </c>
      <c r="H21" s="28" t="s">
        <v>29</v>
      </c>
      <c r="I21" s="28" t="s">
        <v>69</v>
      </c>
      <c r="J21" s="28" t="s">
        <v>145</v>
      </c>
      <c r="K21" s="28" t="s">
        <v>30</v>
      </c>
      <c r="L21" s="28" t="s">
        <v>43</v>
      </c>
      <c r="M21" s="28" t="s">
        <v>41</v>
      </c>
      <c r="N21" s="28" t="s">
        <v>82</v>
      </c>
      <c r="O21" s="16">
        <v>1200</v>
      </c>
      <c r="P21" s="16">
        <v>1200</v>
      </c>
      <c r="Q21" s="16">
        <v>279</v>
      </c>
      <c r="R21" s="51" t="s">
        <v>146</v>
      </c>
      <c r="S21" s="22"/>
      <c r="T21" s="14"/>
      <c r="U21" s="31" t="s">
        <v>147</v>
      </c>
    </row>
    <row r="22" spans="2:21" ht="67.5" x14ac:dyDescent="0.25">
      <c r="B22" s="13">
        <v>11</v>
      </c>
      <c r="C22" s="13" t="s">
        <v>32</v>
      </c>
      <c r="D22" s="27">
        <v>24</v>
      </c>
      <c r="E22" s="28" t="s">
        <v>27</v>
      </c>
      <c r="F22" s="28" t="s">
        <v>28</v>
      </c>
      <c r="G22" s="28" t="s">
        <v>28</v>
      </c>
      <c r="H22" s="28" t="s">
        <v>29</v>
      </c>
      <c r="I22" s="28" t="s">
        <v>69</v>
      </c>
      <c r="J22" s="28" t="s">
        <v>149</v>
      </c>
      <c r="K22" s="28" t="s">
        <v>154</v>
      </c>
      <c r="L22" s="28" t="s">
        <v>43</v>
      </c>
      <c r="M22" s="28" t="s">
        <v>36</v>
      </c>
      <c r="N22" s="28" t="s">
        <v>82</v>
      </c>
      <c r="O22" s="16">
        <v>0</v>
      </c>
      <c r="P22" s="16">
        <v>1000</v>
      </c>
      <c r="Q22" s="16">
        <v>389</v>
      </c>
      <c r="R22" s="51" t="s">
        <v>146</v>
      </c>
      <c r="S22" s="22"/>
      <c r="T22" s="14"/>
      <c r="U22" s="31" t="s">
        <v>147</v>
      </c>
    </row>
    <row r="23" spans="2:21" ht="67.5" x14ac:dyDescent="0.25">
      <c r="B23" s="13">
        <v>12</v>
      </c>
      <c r="C23" s="13" t="s">
        <v>32</v>
      </c>
      <c r="D23" s="27">
        <v>24</v>
      </c>
      <c r="E23" s="28" t="s">
        <v>27</v>
      </c>
      <c r="F23" s="28" t="s">
        <v>28</v>
      </c>
      <c r="G23" s="28" t="s">
        <v>28</v>
      </c>
      <c r="H23" s="28" t="s">
        <v>29</v>
      </c>
      <c r="I23" s="28" t="s">
        <v>69</v>
      </c>
      <c r="J23" s="28" t="s">
        <v>155</v>
      </c>
      <c r="K23" s="28" t="s">
        <v>154</v>
      </c>
      <c r="L23" s="28" t="s">
        <v>43</v>
      </c>
      <c r="M23" s="28" t="s">
        <v>31</v>
      </c>
      <c r="N23" s="28" t="s">
        <v>82</v>
      </c>
      <c r="O23" s="16">
        <v>0</v>
      </c>
      <c r="P23" s="16">
        <v>3200</v>
      </c>
      <c r="Q23" s="16">
        <v>3125</v>
      </c>
      <c r="R23" s="51" t="s">
        <v>146</v>
      </c>
      <c r="S23" s="22"/>
      <c r="T23" s="14"/>
      <c r="U23" s="31" t="s">
        <v>147</v>
      </c>
    </row>
    <row r="24" spans="2:21" ht="67.5" x14ac:dyDescent="0.25">
      <c r="B24" s="13">
        <v>13</v>
      </c>
      <c r="C24" s="13" t="s">
        <v>32</v>
      </c>
      <c r="D24" s="27">
        <v>24</v>
      </c>
      <c r="E24" s="28" t="s">
        <v>27</v>
      </c>
      <c r="F24" s="28" t="s">
        <v>28</v>
      </c>
      <c r="G24" s="28" t="s">
        <v>28</v>
      </c>
      <c r="H24" s="28" t="s">
        <v>29</v>
      </c>
      <c r="I24" s="28" t="s">
        <v>69</v>
      </c>
      <c r="J24" s="28" t="s">
        <v>48</v>
      </c>
      <c r="K24" s="28" t="s">
        <v>154</v>
      </c>
      <c r="L24" s="28" t="s">
        <v>43</v>
      </c>
      <c r="M24" s="28" t="s">
        <v>36</v>
      </c>
      <c r="N24" s="28" t="s">
        <v>82</v>
      </c>
      <c r="O24" s="16">
        <v>0</v>
      </c>
      <c r="P24" s="16">
        <v>650</v>
      </c>
      <c r="Q24" s="16">
        <v>554.4</v>
      </c>
      <c r="R24" s="51" t="s">
        <v>146</v>
      </c>
      <c r="S24" s="22"/>
      <c r="T24" s="14"/>
      <c r="U24" s="31" t="s">
        <v>147</v>
      </c>
    </row>
    <row r="25" spans="2:21" ht="67.5" x14ac:dyDescent="0.25">
      <c r="B25" s="13">
        <v>14</v>
      </c>
      <c r="C25" s="13" t="s">
        <v>32</v>
      </c>
      <c r="D25" s="27">
        <v>24</v>
      </c>
      <c r="E25" s="28" t="s">
        <v>27</v>
      </c>
      <c r="F25" s="28" t="s">
        <v>28</v>
      </c>
      <c r="G25" s="28" t="s">
        <v>28</v>
      </c>
      <c r="H25" s="28" t="s">
        <v>29</v>
      </c>
      <c r="I25" s="28" t="s">
        <v>69</v>
      </c>
      <c r="J25" s="28" t="s">
        <v>155</v>
      </c>
      <c r="K25" s="28" t="s">
        <v>30</v>
      </c>
      <c r="L25" s="28" t="s">
        <v>43</v>
      </c>
      <c r="M25" s="28" t="s">
        <v>41</v>
      </c>
      <c r="N25" s="28" t="s">
        <v>82</v>
      </c>
      <c r="O25" s="16">
        <v>0</v>
      </c>
      <c r="P25" s="16">
        <v>100</v>
      </c>
      <c r="Q25" s="16">
        <v>75</v>
      </c>
      <c r="R25" s="51" t="s">
        <v>146</v>
      </c>
      <c r="S25" s="22"/>
      <c r="T25" s="14"/>
      <c r="U25" s="31" t="s">
        <v>147</v>
      </c>
    </row>
    <row r="26" spans="2:21" ht="67.5" x14ac:dyDescent="0.25">
      <c r="B26" s="13">
        <v>15</v>
      </c>
      <c r="C26" s="13" t="s">
        <v>32</v>
      </c>
      <c r="D26" s="27">
        <v>24</v>
      </c>
      <c r="E26" s="28" t="s">
        <v>27</v>
      </c>
      <c r="F26" s="28" t="s">
        <v>28</v>
      </c>
      <c r="G26" s="28" t="s">
        <v>28</v>
      </c>
      <c r="H26" s="28" t="s">
        <v>29</v>
      </c>
      <c r="I26" s="28" t="s">
        <v>69</v>
      </c>
      <c r="J26" s="28" t="s">
        <v>149</v>
      </c>
      <c r="K26" s="28" t="s">
        <v>30</v>
      </c>
      <c r="L26" s="28" t="s">
        <v>43</v>
      </c>
      <c r="M26" s="28" t="s">
        <v>36</v>
      </c>
      <c r="N26" s="28" t="s">
        <v>36</v>
      </c>
      <c r="O26" s="16">
        <v>0</v>
      </c>
      <c r="P26" s="16">
        <v>1500</v>
      </c>
      <c r="Q26" s="16">
        <v>1200</v>
      </c>
      <c r="R26" s="51" t="s">
        <v>146</v>
      </c>
      <c r="S26" s="22"/>
      <c r="T26" s="14"/>
      <c r="U26" s="31" t="s">
        <v>147</v>
      </c>
    </row>
    <row r="27" spans="2:21" ht="67.5" x14ac:dyDescent="0.25">
      <c r="B27" s="13">
        <v>16</v>
      </c>
      <c r="C27" s="13" t="s">
        <v>32</v>
      </c>
      <c r="D27" s="27">
        <v>24</v>
      </c>
      <c r="E27" s="28" t="s">
        <v>27</v>
      </c>
      <c r="F27" s="28" t="s">
        <v>28</v>
      </c>
      <c r="G27" s="28" t="s">
        <v>28</v>
      </c>
      <c r="H27" s="28" t="s">
        <v>29</v>
      </c>
      <c r="I27" s="28" t="s">
        <v>69</v>
      </c>
      <c r="J27" s="28" t="s">
        <v>51</v>
      </c>
      <c r="K27" s="28" t="s">
        <v>30</v>
      </c>
      <c r="L27" s="28" t="s">
        <v>43</v>
      </c>
      <c r="M27" s="28" t="s">
        <v>31</v>
      </c>
      <c r="N27" s="28" t="s">
        <v>82</v>
      </c>
      <c r="O27" s="16">
        <v>8000</v>
      </c>
      <c r="P27" s="16">
        <v>8000</v>
      </c>
      <c r="Q27" s="16">
        <v>2500</v>
      </c>
      <c r="R27" s="51" t="s">
        <v>146</v>
      </c>
      <c r="S27" s="22"/>
      <c r="T27" s="14"/>
      <c r="U27" s="31" t="s">
        <v>147</v>
      </c>
    </row>
    <row r="28" spans="2:21" ht="67.5" x14ac:dyDescent="0.25">
      <c r="B28" s="13">
        <v>17</v>
      </c>
      <c r="C28" s="13" t="s">
        <v>32</v>
      </c>
      <c r="D28" s="27">
        <v>24</v>
      </c>
      <c r="E28" s="28" t="s">
        <v>27</v>
      </c>
      <c r="F28" s="28" t="s">
        <v>28</v>
      </c>
      <c r="G28" s="28" t="s">
        <v>28</v>
      </c>
      <c r="H28" s="28" t="s">
        <v>29</v>
      </c>
      <c r="I28" s="28" t="s">
        <v>69</v>
      </c>
      <c r="J28" s="28" t="s">
        <v>89</v>
      </c>
      <c r="K28" s="28" t="s">
        <v>30</v>
      </c>
      <c r="L28" s="28" t="s">
        <v>43</v>
      </c>
      <c r="M28" s="28" t="s">
        <v>36</v>
      </c>
      <c r="N28" s="28" t="s">
        <v>82</v>
      </c>
      <c r="O28" s="16">
        <v>1000</v>
      </c>
      <c r="P28" s="16">
        <v>1000</v>
      </c>
      <c r="Q28" s="16">
        <v>21</v>
      </c>
      <c r="R28" s="51" t="s">
        <v>146</v>
      </c>
      <c r="S28" s="22"/>
      <c r="T28" s="14"/>
      <c r="U28" s="31" t="s">
        <v>147</v>
      </c>
    </row>
    <row r="29" spans="2:21" ht="67.5" x14ac:dyDescent="0.25">
      <c r="B29" s="13">
        <v>18</v>
      </c>
      <c r="C29" s="13" t="s">
        <v>32</v>
      </c>
      <c r="D29" s="27">
        <v>24</v>
      </c>
      <c r="E29" s="28" t="s">
        <v>27</v>
      </c>
      <c r="F29" s="28" t="s">
        <v>28</v>
      </c>
      <c r="G29" s="28" t="s">
        <v>28</v>
      </c>
      <c r="H29" s="28" t="s">
        <v>29</v>
      </c>
      <c r="I29" s="28" t="s">
        <v>69</v>
      </c>
      <c r="J29" s="28" t="s">
        <v>87</v>
      </c>
      <c r="K29" s="28" t="s">
        <v>30</v>
      </c>
      <c r="L29" s="28" t="s">
        <v>43</v>
      </c>
      <c r="M29" s="28" t="s">
        <v>36</v>
      </c>
      <c r="N29" s="28" t="s">
        <v>36</v>
      </c>
      <c r="O29" s="16">
        <v>8000</v>
      </c>
      <c r="P29" s="16">
        <v>8000</v>
      </c>
      <c r="Q29" s="16">
        <v>7000</v>
      </c>
      <c r="R29" s="51" t="s">
        <v>146</v>
      </c>
      <c r="S29" s="22"/>
      <c r="T29" s="14"/>
      <c r="U29" s="31" t="s">
        <v>147</v>
      </c>
    </row>
    <row r="30" spans="2:21" ht="67.5" x14ac:dyDescent="0.25">
      <c r="B30" s="13">
        <v>19</v>
      </c>
      <c r="C30" s="13" t="s">
        <v>32</v>
      </c>
      <c r="D30" s="27">
        <v>24</v>
      </c>
      <c r="E30" s="28" t="s">
        <v>27</v>
      </c>
      <c r="F30" s="28" t="s">
        <v>28</v>
      </c>
      <c r="G30" s="28" t="s">
        <v>28</v>
      </c>
      <c r="H30" s="28" t="s">
        <v>29</v>
      </c>
      <c r="I30" s="28" t="s">
        <v>69</v>
      </c>
      <c r="J30" s="28" t="s">
        <v>88</v>
      </c>
      <c r="K30" s="28" t="s">
        <v>30</v>
      </c>
      <c r="L30" s="28" t="s">
        <v>43</v>
      </c>
      <c r="M30" s="28" t="s">
        <v>36</v>
      </c>
      <c r="N30" s="28" t="s">
        <v>36</v>
      </c>
      <c r="O30" s="16">
        <v>6000</v>
      </c>
      <c r="P30" s="16">
        <v>6000</v>
      </c>
      <c r="Q30" s="16">
        <v>1500</v>
      </c>
      <c r="R30" s="51" t="s">
        <v>146</v>
      </c>
      <c r="S30" s="22"/>
      <c r="T30" s="14"/>
      <c r="U30" s="31" t="s">
        <v>147</v>
      </c>
    </row>
    <row r="31" spans="2:21" ht="67.5" x14ac:dyDescent="0.25">
      <c r="B31" s="13">
        <v>20</v>
      </c>
      <c r="C31" s="13" t="s">
        <v>32</v>
      </c>
      <c r="D31" s="27">
        <v>24</v>
      </c>
      <c r="E31" s="28" t="s">
        <v>27</v>
      </c>
      <c r="F31" s="28" t="s">
        <v>28</v>
      </c>
      <c r="G31" s="28" t="s">
        <v>28</v>
      </c>
      <c r="H31" s="28" t="s">
        <v>29</v>
      </c>
      <c r="I31" s="28" t="s">
        <v>69</v>
      </c>
      <c r="J31" s="28" t="s">
        <v>150</v>
      </c>
      <c r="K31" s="28" t="s">
        <v>30</v>
      </c>
      <c r="L31" s="28" t="s">
        <v>43</v>
      </c>
      <c r="M31" s="28" t="s">
        <v>41</v>
      </c>
      <c r="N31" s="28" t="s">
        <v>82</v>
      </c>
      <c r="O31" s="16">
        <v>2500</v>
      </c>
      <c r="P31" s="16">
        <v>2500</v>
      </c>
      <c r="Q31" s="16">
        <v>1360</v>
      </c>
      <c r="R31" s="51" t="s">
        <v>146</v>
      </c>
      <c r="S31" s="22"/>
      <c r="T31" s="14"/>
      <c r="U31" s="31" t="s">
        <v>147</v>
      </c>
    </row>
    <row r="32" spans="2:21" ht="67.5" x14ac:dyDescent="0.25">
      <c r="B32" s="13">
        <v>21</v>
      </c>
      <c r="C32" s="13" t="s">
        <v>32</v>
      </c>
      <c r="D32" s="27">
        <v>24</v>
      </c>
      <c r="E32" s="28" t="s">
        <v>27</v>
      </c>
      <c r="F32" s="28" t="s">
        <v>28</v>
      </c>
      <c r="G32" s="28" t="s">
        <v>28</v>
      </c>
      <c r="H32" s="28" t="s">
        <v>29</v>
      </c>
      <c r="I32" s="28" t="s">
        <v>69</v>
      </c>
      <c r="J32" s="28" t="s">
        <v>45</v>
      </c>
      <c r="K32" s="28" t="s">
        <v>30</v>
      </c>
      <c r="L32" s="28" t="s">
        <v>43</v>
      </c>
      <c r="M32" s="28" t="s">
        <v>36</v>
      </c>
      <c r="N32" s="28" t="s">
        <v>82</v>
      </c>
      <c r="O32" s="16">
        <v>1200</v>
      </c>
      <c r="P32" s="16">
        <v>1200</v>
      </c>
      <c r="Q32" s="16">
        <v>555</v>
      </c>
      <c r="R32" s="51" t="s">
        <v>146</v>
      </c>
      <c r="S32" s="22"/>
      <c r="T32" s="14"/>
      <c r="U32" s="31" t="s">
        <v>147</v>
      </c>
    </row>
    <row r="33" spans="2:21" ht="67.5" x14ac:dyDescent="0.25">
      <c r="B33" s="13">
        <v>22</v>
      </c>
      <c r="C33" s="13" t="s">
        <v>32</v>
      </c>
      <c r="D33" s="27">
        <v>24</v>
      </c>
      <c r="E33" s="28" t="s">
        <v>27</v>
      </c>
      <c r="F33" s="28" t="s">
        <v>28</v>
      </c>
      <c r="G33" s="28" t="s">
        <v>28</v>
      </c>
      <c r="H33" s="28" t="s">
        <v>29</v>
      </c>
      <c r="I33" s="28" t="s">
        <v>69</v>
      </c>
      <c r="J33" s="28" t="s">
        <v>93</v>
      </c>
      <c r="K33" s="28" t="s">
        <v>30</v>
      </c>
      <c r="L33" s="28" t="s">
        <v>43</v>
      </c>
      <c r="M33" s="28" t="s">
        <v>86</v>
      </c>
      <c r="N33" s="28" t="s">
        <v>82</v>
      </c>
      <c r="O33" s="16">
        <v>6800</v>
      </c>
      <c r="P33" s="16">
        <v>25800</v>
      </c>
      <c r="Q33" s="16">
        <v>25440</v>
      </c>
      <c r="R33" s="51" t="s">
        <v>146</v>
      </c>
      <c r="S33" s="22"/>
      <c r="T33" s="14"/>
      <c r="U33" s="31" t="s">
        <v>147</v>
      </c>
    </row>
    <row r="34" spans="2:21" ht="67.5" x14ac:dyDescent="0.25">
      <c r="B34" s="13">
        <v>23</v>
      </c>
      <c r="C34" s="13" t="s">
        <v>32</v>
      </c>
      <c r="D34" s="27">
        <v>24</v>
      </c>
      <c r="E34" s="28" t="s">
        <v>27</v>
      </c>
      <c r="F34" s="28" t="s">
        <v>28</v>
      </c>
      <c r="G34" s="28" t="s">
        <v>28</v>
      </c>
      <c r="H34" s="28" t="s">
        <v>29</v>
      </c>
      <c r="I34" s="28" t="s">
        <v>69</v>
      </c>
      <c r="J34" s="28" t="s">
        <v>156</v>
      </c>
      <c r="K34" s="28" t="s">
        <v>30</v>
      </c>
      <c r="L34" s="28" t="s">
        <v>43</v>
      </c>
      <c r="M34" s="28" t="s">
        <v>36</v>
      </c>
      <c r="N34" s="28" t="s">
        <v>82</v>
      </c>
      <c r="O34" s="16">
        <v>0</v>
      </c>
      <c r="P34" s="16">
        <v>5060</v>
      </c>
      <c r="Q34" s="16">
        <v>5060</v>
      </c>
      <c r="R34" s="51" t="s">
        <v>146</v>
      </c>
      <c r="S34" s="22"/>
      <c r="T34" s="14"/>
      <c r="U34" s="31" t="s">
        <v>147</v>
      </c>
    </row>
    <row r="35" spans="2:21" ht="67.5" x14ac:dyDescent="0.25">
      <c r="B35" s="13">
        <v>24</v>
      </c>
      <c r="C35" s="13" t="s">
        <v>32</v>
      </c>
      <c r="D35" s="27">
        <v>24</v>
      </c>
      <c r="E35" s="28" t="s">
        <v>27</v>
      </c>
      <c r="F35" s="28" t="s">
        <v>28</v>
      </c>
      <c r="G35" s="28" t="s">
        <v>28</v>
      </c>
      <c r="H35" s="28" t="s">
        <v>29</v>
      </c>
      <c r="I35" s="28" t="s">
        <v>69</v>
      </c>
      <c r="J35" s="28" t="s">
        <v>143</v>
      </c>
      <c r="K35" s="28" t="s">
        <v>30</v>
      </c>
      <c r="L35" s="28" t="s">
        <v>43</v>
      </c>
      <c r="M35" s="28" t="s">
        <v>41</v>
      </c>
      <c r="N35" s="28" t="s">
        <v>82</v>
      </c>
      <c r="O35" s="16">
        <v>2500</v>
      </c>
      <c r="P35" s="16">
        <v>2500</v>
      </c>
      <c r="Q35" s="16">
        <v>860</v>
      </c>
      <c r="R35" s="51" t="s">
        <v>146</v>
      </c>
      <c r="S35" s="22"/>
      <c r="T35" s="14"/>
      <c r="U35" s="31" t="s">
        <v>147</v>
      </c>
    </row>
    <row r="36" spans="2:21" ht="67.5" x14ac:dyDescent="0.25">
      <c r="B36" s="13">
        <v>25</v>
      </c>
      <c r="C36" s="13" t="s">
        <v>32</v>
      </c>
      <c r="D36" s="27">
        <v>24</v>
      </c>
      <c r="E36" s="28" t="s">
        <v>27</v>
      </c>
      <c r="F36" s="28" t="s">
        <v>28</v>
      </c>
      <c r="G36" s="28" t="s">
        <v>28</v>
      </c>
      <c r="H36" s="28" t="s">
        <v>29</v>
      </c>
      <c r="I36" s="28" t="s">
        <v>69</v>
      </c>
      <c r="J36" s="28" t="s">
        <v>81</v>
      </c>
      <c r="K36" s="28" t="s">
        <v>30</v>
      </c>
      <c r="L36" s="28" t="s">
        <v>43</v>
      </c>
      <c r="M36" s="28" t="s">
        <v>31</v>
      </c>
      <c r="N36" s="28" t="s">
        <v>82</v>
      </c>
      <c r="O36" s="16">
        <v>62400</v>
      </c>
      <c r="P36" s="16">
        <v>48900</v>
      </c>
      <c r="Q36" s="16">
        <v>48000</v>
      </c>
      <c r="R36" s="51" t="s">
        <v>146</v>
      </c>
      <c r="S36" s="22"/>
      <c r="T36" s="14"/>
      <c r="U36" s="31" t="s">
        <v>147</v>
      </c>
    </row>
    <row r="37" spans="2:21" ht="67.5" x14ac:dyDescent="0.25">
      <c r="B37" s="13">
        <v>26</v>
      </c>
      <c r="C37" s="13" t="s">
        <v>32</v>
      </c>
      <c r="D37" s="27">
        <v>24</v>
      </c>
      <c r="E37" s="28" t="s">
        <v>27</v>
      </c>
      <c r="F37" s="28" t="s">
        <v>28</v>
      </c>
      <c r="G37" s="28" t="s">
        <v>28</v>
      </c>
      <c r="H37" s="28" t="s">
        <v>29</v>
      </c>
      <c r="I37" s="28" t="s">
        <v>69</v>
      </c>
      <c r="J37" s="28" t="s">
        <v>44</v>
      </c>
      <c r="K37" s="28" t="s">
        <v>30</v>
      </c>
      <c r="L37" s="28" t="s">
        <v>43</v>
      </c>
      <c r="M37" s="28" t="s">
        <v>36</v>
      </c>
      <c r="N37" s="28" t="s">
        <v>82</v>
      </c>
      <c r="O37" s="16">
        <v>8000</v>
      </c>
      <c r="P37" s="16">
        <v>8000</v>
      </c>
      <c r="Q37" s="16">
        <v>1320</v>
      </c>
      <c r="R37" s="51" t="s">
        <v>146</v>
      </c>
      <c r="S37" s="22"/>
      <c r="T37" s="14"/>
      <c r="U37" s="31" t="s">
        <v>147</v>
      </c>
    </row>
    <row r="38" spans="2:21" ht="67.5" x14ac:dyDescent="0.25">
      <c r="B38" s="13">
        <v>27</v>
      </c>
      <c r="C38" s="13" t="s">
        <v>32</v>
      </c>
      <c r="D38" s="27">
        <v>24</v>
      </c>
      <c r="E38" s="28" t="s">
        <v>27</v>
      </c>
      <c r="F38" s="28" t="s">
        <v>28</v>
      </c>
      <c r="G38" s="28" t="s">
        <v>28</v>
      </c>
      <c r="H38" s="28" t="s">
        <v>29</v>
      </c>
      <c r="I38" s="28" t="s">
        <v>69</v>
      </c>
      <c r="J38" s="28" t="s">
        <v>151</v>
      </c>
      <c r="K38" s="28" t="s">
        <v>30</v>
      </c>
      <c r="L38" s="28" t="s">
        <v>43</v>
      </c>
      <c r="M38" s="28" t="s">
        <v>36</v>
      </c>
      <c r="N38" s="28" t="s">
        <v>82</v>
      </c>
      <c r="O38" s="16">
        <v>0</v>
      </c>
      <c r="P38" s="16">
        <v>300</v>
      </c>
      <c r="Q38" s="16">
        <v>100</v>
      </c>
      <c r="R38" s="51" t="s">
        <v>146</v>
      </c>
      <c r="S38" s="22"/>
      <c r="T38" s="14"/>
      <c r="U38" s="31" t="s">
        <v>147</v>
      </c>
    </row>
    <row r="39" spans="2:21" ht="67.5" x14ac:dyDescent="0.25">
      <c r="B39" s="13">
        <v>28</v>
      </c>
      <c r="C39" s="13" t="s">
        <v>32</v>
      </c>
      <c r="D39" s="27">
        <v>24</v>
      </c>
      <c r="E39" s="28" t="s">
        <v>27</v>
      </c>
      <c r="F39" s="28" t="s">
        <v>28</v>
      </c>
      <c r="G39" s="28" t="s">
        <v>28</v>
      </c>
      <c r="H39" s="28" t="s">
        <v>29</v>
      </c>
      <c r="I39" s="28" t="s">
        <v>69</v>
      </c>
      <c r="J39" s="28" t="s">
        <v>152</v>
      </c>
      <c r="K39" s="28" t="s">
        <v>30</v>
      </c>
      <c r="L39" s="28" t="s">
        <v>43</v>
      </c>
      <c r="M39" s="28" t="s">
        <v>36</v>
      </c>
      <c r="N39" s="28" t="s">
        <v>82</v>
      </c>
      <c r="O39" s="16">
        <v>4200</v>
      </c>
      <c r="P39" s="16">
        <v>4200</v>
      </c>
      <c r="Q39" s="16">
        <v>3807.31</v>
      </c>
      <c r="R39" s="51" t="s">
        <v>146</v>
      </c>
      <c r="S39" s="22"/>
      <c r="T39" s="14"/>
      <c r="U39" s="31" t="s">
        <v>147</v>
      </c>
    </row>
    <row r="40" spans="2:21" ht="67.5" x14ac:dyDescent="0.25">
      <c r="B40" s="13">
        <v>29</v>
      </c>
      <c r="C40" s="13" t="s">
        <v>32</v>
      </c>
      <c r="D40" s="27">
        <v>24</v>
      </c>
      <c r="E40" s="28" t="s">
        <v>27</v>
      </c>
      <c r="F40" s="28" t="s">
        <v>28</v>
      </c>
      <c r="G40" s="28" t="s">
        <v>28</v>
      </c>
      <c r="H40" s="28" t="s">
        <v>29</v>
      </c>
      <c r="I40" s="28" t="s">
        <v>69</v>
      </c>
      <c r="J40" s="28" t="s">
        <v>70</v>
      </c>
      <c r="K40" s="28" t="s">
        <v>30</v>
      </c>
      <c r="L40" s="28" t="s">
        <v>43</v>
      </c>
      <c r="M40" s="28" t="s">
        <v>36</v>
      </c>
      <c r="N40" s="28" t="s">
        <v>82</v>
      </c>
      <c r="O40" s="16">
        <v>2500</v>
      </c>
      <c r="P40" s="16">
        <v>2500</v>
      </c>
      <c r="Q40" s="16">
        <v>535</v>
      </c>
      <c r="R40" s="51" t="s">
        <v>146</v>
      </c>
      <c r="S40" s="22"/>
      <c r="T40" s="14"/>
      <c r="U40" s="31" t="s">
        <v>147</v>
      </c>
    </row>
    <row r="41" spans="2:21" ht="67.5" x14ac:dyDescent="0.25">
      <c r="B41" s="13">
        <v>30</v>
      </c>
      <c r="C41" s="13" t="s">
        <v>32</v>
      </c>
      <c r="D41" s="27">
        <v>24</v>
      </c>
      <c r="E41" s="28" t="s">
        <v>27</v>
      </c>
      <c r="F41" s="28" t="s">
        <v>28</v>
      </c>
      <c r="G41" s="28" t="s">
        <v>28</v>
      </c>
      <c r="H41" s="28" t="s">
        <v>29</v>
      </c>
      <c r="I41" s="28" t="s">
        <v>69</v>
      </c>
      <c r="J41" s="28" t="s">
        <v>35</v>
      </c>
      <c r="K41" s="28" t="s">
        <v>30</v>
      </c>
      <c r="L41" s="28" t="s">
        <v>43</v>
      </c>
      <c r="M41" s="28" t="s">
        <v>36</v>
      </c>
      <c r="N41" s="28" t="s">
        <v>36</v>
      </c>
      <c r="O41" s="16">
        <v>24000</v>
      </c>
      <c r="P41" s="16">
        <v>24000</v>
      </c>
      <c r="Q41" s="16">
        <v>12897.5</v>
      </c>
      <c r="R41" s="51" t="s">
        <v>146</v>
      </c>
      <c r="S41" s="22"/>
      <c r="T41" s="14"/>
      <c r="U41" s="31" t="s">
        <v>147</v>
      </c>
    </row>
    <row r="42" spans="2:21" ht="67.5" x14ac:dyDescent="0.25">
      <c r="B42" s="13">
        <v>31</v>
      </c>
      <c r="C42" s="13" t="s">
        <v>32</v>
      </c>
      <c r="D42" s="27">
        <v>24</v>
      </c>
      <c r="E42" s="28" t="s">
        <v>27</v>
      </c>
      <c r="F42" s="28" t="s">
        <v>28</v>
      </c>
      <c r="G42" s="28" t="s">
        <v>28</v>
      </c>
      <c r="H42" s="28" t="s">
        <v>29</v>
      </c>
      <c r="I42" s="28" t="s">
        <v>69</v>
      </c>
      <c r="J42" s="28" t="s">
        <v>49</v>
      </c>
      <c r="K42" s="28" t="s">
        <v>30</v>
      </c>
      <c r="L42" s="28" t="s">
        <v>43</v>
      </c>
      <c r="M42" s="28" t="s">
        <v>86</v>
      </c>
      <c r="N42" s="28" t="s">
        <v>82</v>
      </c>
      <c r="O42" s="16">
        <v>12000</v>
      </c>
      <c r="P42" s="16">
        <v>12000</v>
      </c>
      <c r="Q42" s="16">
        <v>4101.34</v>
      </c>
      <c r="R42" s="51" t="s">
        <v>146</v>
      </c>
      <c r="S42" s="22"/>
      <c r="T42" s="14"/>
      <c r="U42" s="31" t="s">
        <v>147</v>
      </c>
    </row>
    <row r="43" spans="2:21" ht="67.5" x14ac:dyDescent="0.25">
      <c r="B43" s="13">
        <v>32</v>
      </c>
      <c r="C43" s="13" t="s">
        <v>32</v>
      </c>
      <c r="D43" s="27">
        <v>24</v>
      </c>
      <c r="E43" s="28" t="s">
        <v>27</v>
      </c>
      <c r="F43" s="28" t="s">
        <v>28</v>
      </c>
      <c r="G43" s="28" t="s">
        <v>28</v>
      </c>
      <c r="H43" s="28" t="s">
        <v>29</v>
      </c>
      <c r="I43" s="28" t="s">
        <v>69</v>
      </c>
      <c r="J43" s="28" t="s">
        <v>48</v>
      </c>
      <c r="K43" s="28" t="s">
        <v>30</v>
      </c>
      <c r="L43" s="28" t="s">
        <v>43</v>
      </c>
      <c r="M43" s="28" t="s">
        <v>36</v>
      </c>
      <c r="N43" s="28" t="s">
        <v>82</v>
      </c>
      <c r="O43" s="16">
        <v>3500</v>
      </c>
      <c r="P43" s="16">
        <v>3500</v>
      </c>
      <c r="Q43" s="16">
        <v>2140</v>
      </c>
      <c r="R43" s="51" t="s">
        <v>146</v>
      </c>
      <c r="S43" s="22"/>
      <c r="T43" s="14"/>
      <c r="U43" s="31" t="s">
        <v>147</v>
      </c>
    </row>
    <row r="44" spans="2:21" ht="67.5" x14ac:dyDescent="0.25">
      <c r="B44" s="13">
        <v>33</v>
      </c>
      <c r="C44" s="13" t="s">
        <v>32</v>
      </c>
      <c r="D44" s="27">
        <v>24</v>
      </c>
      <c r="E44" s="28" t="s">
        <v>27</v>
      </c>
      <c r="F44" s="28" t="s">
        <v>28</v>
      </c>
      <c r="G44" s="28" t="s">
        <v>28</v>
      </c>
      <c r="H44" s="28" t="s">
        <v>29</v>
      </c>
      <c r="I44" s="28" t="s">
        <v>69</v>
      </c>
      <c r="J44" s="28" t="s">
        <v>77</v>
      </c>
      <c r="K44" s="28" t="s">
        <v>30</v>
      </c>
      <c r="L44" s="28" t="s">
        <v>43</v>
      </c>
      <c r="M44" s="28" t="s">
        <v>36</v>
      </c>
      <c r="N44" s="28" t="s">
        <v>82</v>
      </c>
      <c r="O44" s="16">
        <v>5000</v>
      </c>
      <c r="P44" s="16">
        <v>5000</v>
      </c>
      <c r="Q44" s="16">
        <v>1136</v>
      </c>
      <c r="R44" s="51" t="s">
        <v>146</v>
      </c>
      <c r="S44" s="22"/>
      <c r="T44" s="14"/>
      <c r="U44" s="31" t="s">
        <v>147</v>
      </c>
    </row>
    <row r="45" spans="2:21" ht="67.5" x14ac:dyDescent="0.25">
      <c r="B45" s="13">
        <v>34</v>
      </c>
      <c r="C45" s="13" t="s">
        <v>32</v>
      </c>
      <c r="D45" s="27">
        <v>24</v>
      </c>
      <c r="E45" s="28" t="s">
        <v>27</v>
      </c>
      <c r="F45" s="28" t="s">
        <v>28</v>
      </c>
      <c r="G45" s="28" t="s">
        <v>28</v>
      </c>
      <c r="H45" s="28" t="s">
        <v>29</v>
      </c>
      <c r="I45" s="28" t="s">
        <v>69</v>
      </c>
      <c r="J45" s="28" t="s">
        <v>89</v>
      </c>
      <c r="K45" s="28" t="s">
        <v>154</v>
      </c>
      <c r="L45" s="28" t="s">
        <v>43</v>
      </c>
      <c r="M45" s="28" t="s">
        <v>36</v>
      </c>
      <c r="N45" s="28" t="s">
        <v>82</v>
      </c>
      <c r="O45" s="16">
        <v>0</v>
      </c>
      <c r="P45" s="16">
        <v>1200</v>
      </c>
      <c r="Q45" s="16">
        <v>959.5</v>
      </c>
      <c r="R45" s="51" t="s">
        <v>146</v>
      </c>
      <c r="S45" s="22"/>
      <c r="T45" s="14"/>
      <c r="U45" s="31" t="s">
        <v>147</v>
      </c>
    </row>
    <row r="46" spans="2:21" ht="67.5" x14ac:dyDescent="0.25">
      <c r="B46" s="13">
        <v>35</v>
      </c>
      <c r="C46" s="13" t="s">
        <v>32</v>
      </c>
      <c r="D46" s="27">
        <v>24</v>
      </c>
      <c r="E46" s="28" t="s">
        <v>27</v>
      </c>
      <c r="F46" s="28" t="s">
        <v>28</v>
      </c>
      <c r="G46" s="28" t="s">
        <v>28</v>
      </c>
      <c r="H46" s="28" t="s">
        <v>29</v>
      </c>
      <c r="I46" s="28" t="s">
        <v>69</v>
      </c>
      <c r="J46" s="28" t="s">
        <v>35</v>
      </c>
      <c r="K46" s="28" t="s">
        <v>154</v>
      </c>
      <c r="L46" s="28" t="s">
        <v>43</v>
      </c>
      <c r="M46" s="28" t="s">
        <v>36</v>
      </c>
      <c r="N46" s="28" t="s">
        <v>36</v>
      </c>
      <c r="O46" s="16">
        <v>0</v>
      </c>
      <c r="P46" s="16">
        <v>4800</v>
      </c>
      <c r="Q46" s="16">
        <v>4743.75</v>
      </c>
      <c r="R46" s="51" t="s">
        <v>146</v>
      </c>
      <c r="S46" s="22"/>
      <c r="T46" s="14"/>
      <c r="U46" s="31" t="s">
        <v>147</v>
      </c>
    </row>
  </sheetData>
  <mergeCells count="7">
    <mergeCell ref="D4:U4"/>
    <mergeCell ref="D6:U6"/>
    <mergeCell ref="B10:B11"/>
    <mergeCell ref="C10:I10"/>
    <mergeCell ref="L10:N10"/>
    <mergeCell ref="O10:Q10"/>
    <mergeCell ref="R10:U10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40"/>
  <sheetViews>
    <sheetView topLeftCell="A27" workbookViewId="0">
      <selection activeCell="P41" sqref="P41"/>
    </sheetView>
  </sheetViews>
  <sheetFormatPr baseColWidth="10" defaultRowHeight="15" x14ac:dyDescent="0.25"/>
  <cols>
    <col min="2" max="2" width="10.7109375" customWidth="1"/>
    <col min="3" max="3" width="11.42578125" style="26"/>
    <col min="4" max="4" width="10" style="26" customWidth="1"/>
    <col min="5" max="5" width="7.28515625" customWidth="1"/>
    <col min="6" max="6" width="10.5703125" customWidth="1"/>
    <col min="7" max="7" width="10.85546875" customWidth="1"/>
    <col min="8" max="8" width="10.7109375" customWidth="1"/>
    <col min="9" max="9" width="11" customWidth="1"/>
    <col min="10" max="10" width="8.85546875" customWidth="1"/>
    <col min="11" max="11" width="0.85546875" hidden="1" customWidth="1"/>
    <col min="12" max="12" width="5.85546875" customWidth="1"/>
    <col min="13" max="13" width="6" customWidth="1"/>
    <col min="14" max="14" width="8" customWidth="1"/>
    <col min="15" max="15" width="6.42578125" customWidth="1"/>
    <col min="16" max="16" width="8" customWidth="1"/>
  </cols>
  <sheetData>
    <row r="1" spans="2:17" x14ac:dyDescent="0.25">
      <c r="B1" s="1" t="s">
        <v>54</v>
      </c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3"/>
    </row>
    <row r="2" spans="2:17" x14ac:dyDescent="0.25">
      <c r="B2" s="2"/>
      <c r="C2" s="25"/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3"/>
    </row>
    <row r="3" spans="2:17" ht="12.75" customHeight="1" x14ac:dyDescent="0.25">
      <c r="B3" s="76" t="s">
        <v>55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7" ht="26.25" customHeight="1" x14ac:dyDescent="0.25">
      <c r="B4" s="77" t="s">
        <v>139</v>
      </c>
      <c r="C4" s="77" t="s">
        <v>140</v>
      </c>
      <c r="D4" s="77"/>
      <c r="E4" s="77"/>
      <c r="F4" s="77" t="s">
        <v>141</v>
      </c>
      <c r="G4" s="77"/>
      <c r="H4" s="77"/>
      <c r="I4" s="77"/>
      <c r="J4" s="77"/>
      <c r="K4" s="77"/>
      <c r="L4" s="77" t="s">
        <v>142</v>
      </c>
      <c r="M4" s="77"/>
      <c r="N4" s="77"/>
      <c r="O4" s="77"/>
      <c r="P4" s="77"/>
      <c r="Q4" s="2"/>
    </row>
    <row r="5" spans="2:17" ht="45" customHeight="1" x14ac:dyDescent="0.25">
      <c r="B5" s="77"/>
      <c r="C5" s="54" t="s">
        <v>56</v>
      </c>
      <c r="D5" s="54" t="s">
        <v>57</v>
      </c>
      <c r="E5" s="54" t="s">
        <v>58</v>
      </c>
      <c r="F5" s="55" t="s">
        <v>59</v>
      </c>
      <c r="G5" s="55" t="s">
        <v>60</v>
      </c>
      <c r="H5" s="55" t="s">
        <v>61</v>
      </c>
      <c r="I5" s="55" t="s">
        <v>62</v>
      </c>
      <c r="J5" s="78" t="s">
        <v>58</v>
      </c>
      <c r="K5" s="78"/>
      <c r="L5" s="54" t="s">
        <v>63</v>
      </c>
      <c r="M5" s="54" t="s">
        <v>64</v>
      </c>
      <c r="N5" s="54" t="s">
        <v>65</v>
      </c>
      <c r="O5" s="54" t="s">
        <v>66</v>
      </c>
      <c r="P5" s="54" t="s">
        <v>58</v>
      </c>
      <c r="Q5" s="2"/>
    </row>
    <row r="6" spans="2:17" x14ac:dyDescent="0.25">
      <c r="B6" s="52">
        <v>1</v>
      </c>
      <c r="C6" s="57">
        <v>0</v>
      </c>
      <c r="D6" s="57">
        <v>1</v>
      </c>
      <c r="E6" s="58">
        <f>C6+D6</f>
        <v>1</v>
      </c>
      <c r="F6" s="59">
        <v>0</v>
      </c>
      <c r="G6" s="59">
        <v>0</v>
      </c>
      <c r="H6" s="59">
        <v>1</v>
      </c>
      <c r="I6" s="59">
        <v>0</v>
      </c>
      <c r="J6" s="75">
        <f>F6+G6+H6+I6</f>
        <v>1</v>
      </c>
      <c r="K6" s="75"/>
      <c r="L6" s="59"/>
      <c r="M6" s="59"/>
      <c r="N6" s="58"/>
      <c r="O6" s="58">
        <f>J6</f>
        <v>1</v>
      </c>
      <c r="P6" s="58">
        <f t="shared" ref="P6:P8" si="0">O6</f>
        <v>1</v>
      </c>
      <c r="Q6" s="2"/>
    </row>
    <row r="7" spans="2:17" x14ac:dyDescent="0.25">
      <c r="B7" s="53">
        <v>2</v>
      </c>
      <c r="C7" s="44">
        <v>3</v>
      </c>
      <c r="D7" s="44">
        <v>2</v>
      </c>
      <c r="E7" s="58">
        <f t="shared" ref="E7:E16" si="1">C7+D7</f>
        <v>5</v>
      </c>
      <c r="F7" s="34">
        <v>0</v>
      </c>
      <c r="G7" s="34">
        <v>0</v>
      </c>
      <c r="H7" s="34">
        <v>5</v>
      </c>
      <c r="I7" s="34">
        <v>0</v>
      </c>
      <c r="J7" s="75">
        <f t="shared" ref="J7:J19" si="2">F7+G7+H7+I7</f>
        <v>5</v>
      </c>
      <c r="K7" s="75"/>
      <c r="L7" s="34"/>
      <c r="M7" s="34"/>
      <c r="N7" s="35"/>
      <c r="O7" s="35">
        <f>J7</f>
        <v>5</v>
      </c>
      <c r="P7" s="35">
        <f t="shared" si="0"/>
        <v>5</v>
      </c>
    </row>
    <row r="8" spans="2:17" x14ac:dyDescent="0.25">
      <c r="B8" s="53">
        <v>3</v>
      </c>
      <c r="C8" s="44">
        <v>3</v>
      </c>
      <c r="D8" s="44">
        <v>2</v>
      </c>
      <c r="E8" s="58">
        <f t="shared" si="1"/>
        <v>5</v>
      </c>
      <c r="F8" s="36">
        <v>0</v>
      </c>
      <c r="G8" s="36">
        <v>0</v>
      </c>
      <c r="H8" s="36">
        <v>5</v>
      </c>
      <c r="I8" s="36">
        <v>0</v>
      </c>
      <c r="J8" s="75">
        <f t="shared" si="2"/>
        <v>5</v>
      </c>
      <c r="K8" s="75"/>
      <c r="L8" s="36"/>
      <c r="M8" s="36"/>
      <c r="N8" s="36"/>
      <c r="O8" s="37">
        <f>J8</f>
        <v>5</v>
      </c>
      <c r="P8" s="35">
        <f t="shared" si="0"/>
        <v>5</v>
      </c>
    </row>
    <row r="9" spans="2:17" x14ac:dyDescent="0.25">
      <c r="B9" s="53">
        <v>4</v>
      </c>
      <c r="C9" s="44">
        <v>47</v>
      </c>
      <c r="D9" s="44">
        <v>3</v>
      </c>
      <c r="E9" s="58">
        <f t="shared" si="1"/>
        <v>50</v>
      </c>
      <c r="F9" s="36">
        <v>0</v>
      </c>
      <c r="G9" s="36">
        <v>0</v>
      </c>
      <c r="H9" s="36">
        <v>3</v>
      </c>
      <c r="I9" s="36">
        <v>47</v>
      </c>
      <c r="J9" s="75">
        <f t="shared" si="2"/>
        <v>50</v>
      </c>
      <c r="K9" s="75"/>
      <c r="L9" s="36"/>
      <c r="M9" s="36"/>
      <c r="N9" s="36"/>
      <c r="O9" s="36">
        <v>50</v>
      </c>
      <c r="P9" s="35">
        <f>O9</f>
        <v>50</v>
      </c>
    </row>
    <row r="10" spans="2:17" x14ac:dyDescent="0.25">
      <c r="B10" s="53">
        <v>5</v>
      </c>
      <c r="C10" s="44">
        <v>3</v>
      </c>
      <c r="D10" s="44">
        <v>2</v>
      </c>
      <c r="E10" s="35">
        <f t="shared" si="1"/>
        <v>5</v>
      </c>
      <c r="F10" s="36">
        <v>0</v>
      </c>
      <c r="G10" s="36">
        <v>0</v>
      </c>
      <c r="H10" s="36">
        <v>5</v>
      </c>
      <c r="I10" s="36">
        <v>0</v>
      </c>
      <c r="J10" s="75">
        <f t="shared" si="2"/>
        <v>5</v>
      </c>
      <c r="K10" s="75"/>
      <c r="L10" s="36"/>
      <c r="M10" s="36"/>
      <c r="N10" s="36"/>
      <c r="O10" s="36">
        <v>5</v>
      </c>
      <c r="P10" s="35">
        <f>O10</f>
        <v>5</v>
      </c>
    </row>
    <row r="11" spans="2:17" x14ac:dyDescent="0.25">
      <c r="B11" s="53">
        <v>6</v>
      </c>
      <c r="C11" s="53">
        <v>3</v>
      </c>
      <c r="D11" s="53">
        <v>2</v>
      </c>
      <c r="E11" s="58">
        <f t="shared" si="1"/>
        <v>5</v>
      </c>
      <c r="F11" s="60">
        <v>0</v>
      </c>
      <c r="G11" s="60">
        <v>0</v>
      </c>
      <c r="H11" s="60">
        <v>5</v>
      </c>
      <c r="I11" s="60">
        <v>0</v>
      </c>
      <c r="J11" s="75">
        <f t="shared" si="2"/>
        <v>5</v>
      </c>
      <c r="K11" s="75"/>
      <c r="L11" s="60"/>
      <c r="M11" s="60"/>
      <c r="N11" s="60"/>
      <c r="O11" s="60">
        <v>5</v>
      </c>
      <c r="P11" s="58">
        <v>5</v>
      </c>
    </row>
    <row r="12" spans="2:17" x14ac:dyDescent="0.25">
      <c r="B12" s="53">
        <v>7</v>
      </c>
      <c r="C12" s="44">
        <v>3</v>
      </c>
      <c r="D12" s="44">
        <v>2</v>
      </c>
      <c r="E12" s="35">
        <f t="shared" si="1"/>
        <v>5</v>
      </c>
      <c r="F12" s="36">
        <v>0</v>
      </c>
      <c r="G12" s="36">
        <v>0</v>
      </c>
      <c r="H12" s="36">
        <v>5</v>
      </c>
      <c r="I12" s="36">
        <v>0</v>
      </c>
      <c r="J12" s="75">
        <f t="shared" si="2"/>
        <v>5</v>
      </c>
      <c r="K12" s="75"/>
      <c r="L12" s="36"/>
      <c r="M12" s="36"/>
      <c r="N12" s="36"/>
      <c r="O12" s="36">
        <v>5</v>
      </c>
      <c r="P12" s="35">
        <f>O12</f>
        <v>5</v>
      </c>
    </row>
    <row r="13" spans="2:17" x14ac:dyDescent="0.25">
      <c r="B13" s="53">
        <v>8</v>
      </c>
      <c r="C13" s="44">
        <v>250</v>
      </c>
      <c r="D13" s="44">
        <v>250</v>
      </c>
      <c r="E13" s="36">
        <f t="shared" si="1"/>
        <v>500</v>
      </c>
      <c r="F13" s="36">
        <v>500</v>
      </c>
      <c r="G13" s="36">
        <v>0</v>
      </c>
      <c r="H13" s="36">
        <v>0</v>
      </c>
      <c r="I13" s="36">
        <v>0</v>
      </c>
      <c r="J13" s="75">
        <f t="shared" ref="J13" si="3">F13+G13+H13+I13</f>
        <v>500</v>
      </c>
      <c r="K13" s="75"/>
      <c r="L13" s="36"/>
      <c r="M13" s="36"/>
      <c r="N13" s="36"/>
      <c r="O13" s="37">
        <v>500</v>
      </c>
      <c r="P13" s="35">
        <f t="shared" ref="P13" si="4">O13</f>
        <v>500</v>
      </c>
    </row>
    <row r="14" spans="2:17" x14ac:dyDescent="0.25">
      <c r="B14" s="53">
        <v>9</v>
      </c>
      <c r="C14" s="44">
        <v>12</v>
      </c>
      <c r="D14" s="44">
        <v>0</v>
      </c>
      <c r="E14" s="36">
        <f t="shared" si="1"/>
        <v>12</v>
      </c>
      <c r="F14" s="36">
        <v>0</v>
      </c>
      <c r="G14" s="36">
        <v>2</v>
      </c>
      <c r="H14" s="36">
        <v>10</v>
      </c>
      <c r="I14" s="36">
        <v>0</v>
      </c>
      <c r="J14" s="75">
        <f t="shared" si="2"/>
        <v>12</v>
      </c>
      <c r="K14" s="75"/>
      <c r="L14" s="36"/>
      <c r="M14" s="36"/>
      <c r="N14" s="36"/>
      <c r="O14" s="37">
        <v>12</v>
      </c>
      <c r="P14" s="35">
        <v>12</v>
      </c>
    </row>
    <row r="15" spans="2:17" x14ac:dyDescent="0.25">
      <c r="B15" s="53">
        <v>10</v>
      </c>
      <c r="C15" s="44">
        <v>3</v>
      </c>
      <c r="D15" s="44">
        <v>2</v>
      </c>
      <c r="E15" s="58">
        <f t="shared" si="1"/>
        <v>5</v>
      </c>
      <c r="F15" s="36">
        <v>0</v>
      </c>
      <c r="G15" s="36">
        <v>0</v>
      </c>
      <c r="H15" s="36">
        <v>5</v>
      </c>
      <c r="I15" s="36">
        <v>0</v>
      </c>
      <c r="J15" s="75">
        <f t="shared" si="2"/>
        <v>5</v>
      </c>
      <c r="K15" s="75"/>
      <c r="L15" s="36"/>
      <c r="M15" s="36"/>
      <c r="N15" s="36"/>
      <c r="O15" s="37">
        <v>5</v>
      </c>
      <c r="P15" s="35">
        <v>5</v>
      </c>
    </row>
    <row r="16" spans="2:17" x14ac:dyDescent="0.25">
      <c r="B16" s="53">
        <v>11</v>
      </c>
      <c r="C16" s="44">
        <v>3</v>
      </c>
      <c r="D16" s="44">
        <v>2</v>
      </c>
      <c r="E16" s="58">
        <f t="shared" si="1"/>
        <v>5</v>
      </c>
      <c r="F16" s="36">
        <v>0</v>
      </c>
      <c r="G16" s="36">
        <v>0</v>
      </c>
      <c r="H16" s="36">
        <v>5</v>
      </c>
      <c r="I16" s="36">
        <v>0</v>
      </c>
      <c r="J16" s="75">
        <f t="shared" si="2"/>
        <v>5</v>
      </c>
      <c r="K16" s="75"/>
      <c r="L16" s="36"/>
      <c r="M16" s="36"/>
      <c r="N16" s="36"/>
      <c r="O16" s="37">
        <v>5</v>
      </c>
      <c r="P16" s="35">
        <v>5</v>
      </c>
    </row>
    <row r="17" spans="2:16" x14ac:dyDescent="0.25">
      <c r="B17" s="53">
        <v>12</v>
      </c>
      <c r="C17" s="57">
        <v>3</v>
      </c>
      <c r="D17" s="57">
        <v>1</v>
      </c>
      <c r="E17" s="58">
        <f>C17+D17</f>
        <v>4</v>
      </c>
      <c r="F17" s="59">
        <v>0</v>
      </c>
      <c r="G17" s="59">
        <v>0</v>
      </c>
      <c r="H17" s="59">
        <v>4</v>
      </c>
      <c r="I17" s="59">
        <v>0</v>
      </c>
      <c r="J17" s="75">
        <f t="shared" si="2"/>
        <v>4</v>
      </c>
      <c r="K17" s="75"/>
      <c r="L17" s="36"/>
      <c r="M17" s="36"/>
      <c r="N17" s="36"/>
      <c r="O17" s="37">
        <v>4</v>
      </c>
      <c r="P17" s="35">
        <v>4</v>
      </c>
    </row>
    <row r="18" spans="2:16" x14ac:dyDescent="0.25">
      <c r="B18" s="53">
        <v>13</v>
      </c>
      <c r="C18" s="44">
        <v>47</v>
      </c>
      <c r="D18" s="44">
        <v>3</v>
      </c>
      <c r="E18" s="58">
        <f t="shared" ref="E18:E23" si="5">C18+D18</f>
        <v>50</v>
      </c>
      <c r="F18" s="34">
        <v>0</v>
      </c>
      <c r="G18" s="34">
        <v>0</v>
      </c>
      <c r="H18" s="34">
        <v>3</v>
      </c>
      <c r="I18" s="34">
        <v>47</v>
      </c>
      <c r="J18" s="75">
        <f t="shared" si="2"/>
        <v>50</v>
      </c>
      <c r="K18" s="75"/>
      <c r="L18" s="36"/>
      <c r="M18" s="36"/>
      <c r="N18" s="36"/>
      <c r="O18" s="37">
        <v>50</v>
      </c>
      <c r="P18" s="35">
        <v>50</v>
      </c>
    </row>
    <row r="19" spans="2:16" x14ac:dyDescent="0.25">
      <c r="B19" s="53">
        <v>14</v>
      </c>
      <c r="C19" s="44">
        <v>20</v>
      </c>
      <c r="D19" s="44">
        <v>0</v>
      </c>
      <c r="E19" s="58">
        <f t="shared" si="5"/>
        <v>20</v>
      </c>
      <c r="F19" s="36">
        <v>0</v>
      </c>
      <c r="G19" s="36">
        <v>18</v>
      </c>
      <c r="H19" s="36">
        <v>2</v>
      </c>
      <c r="I19" s="36">
        <v>0</v>
      </c>
      <c r="J19" s="75">
        <f t="shared" si="2"/>
        <v>20</v>
      </c>
      <c r="K19" s="75"/>
      <c r="L19" s="36"/>
      <c r="M19" s="36"/>
      <c r="N19" s="36"/>
      <c r="O19" s="37">
        <v>20</v>
      </c>
      <c r="P19" s="35">
        <f>O19</f>
        <v>20</v>
      </c>
    </row>
    <row r="20" spans="2:16" x14ac:dyDescent="0.25">
      <c r="B20" s="53">
        <v>15</v>
      </c>
      <c r="C20" s="44">
        <v>20</v>
      </c>
      <c r="D20" s="44">
        <v>0</v>
      </c>
      <c r="E20" s="58">
        <f t="shared" si="5"/>
        <v>20</v>
      </c>
      <c r="F20" s="36">
        <v>0</v>
      </c>
      <c r="G20" s="36">
        <v>0</v>
      </c>
      <c r="H20" s="36">
        <v>0</v>
      </c>
      <c r="I20" s="36">
        <v>0</v>
      </c>
      <c r="J20" s="75">
        <v>20</v>
      </c>
      <c r="K20" s="75"/>
      <c r="L20" s="36"/>
      <c r="M20" s="36"/>
      <c r="N20" s="36"/>
      <c r="O20" s="37">
        <v>20</v>
      </c>
      <c r="P20" s="35">
        <v>20</v>
      </c>
    </row>
    <row r="21" spans="2:16" x14ac:dyDescent="0.25">
      <c r="B21" s="53">
        <v>16</v>
      </c>
      <c r="C21" s="44">
        <v>250</v>
      </c>
      <c r="D21" s="44">
        <v>250</v>
      </c>
      <c r="E21" s="35">
        <f t="shared" si="5"/>
        <v>500</v>
      </c>
      <c r="F21" s="36">
        <v>250</v>
      </c>
      <c r="G21" s="36">
        <v>250</v>
      </c>
      <c r="H21" s="36">
        <v>0</v>
      </c>
      <c r="I21" s="36">
        <v>0</v>
      </c>
      <c r="J21" s="75">
        <f t="shared" ref="J20:J30" si="6">F21+G21+H21+I21</f>
        <v>500</v>
      </c>
      <c r="K21" s="75"/>
      <c r="L21" s="36"/>
      <c r="M21" s="36"/>
      <c r="N21" s="36"/>
      <c r="O21" s="37">
        <v>500</v>
      </c>
      <c r="P21" s="35">
        <f t="shared" ref="P20:P30" si="7">O21</f>
        <v>500</v>
      </c>
    </row>
    <row r="22" spans="2:16" x14ac:dyDescent="0.25">
      <c r="B22" s="53">
        <v>17</v>
      </c>
      <c r="C22" s="53">
        <v>3</v>
      </c>
      <c r="D22" s="53">
        <v>2</v>
      </c>
      <c r="E22" s="58">
        <f t="shared" si="5"/>
        <v>5</v>
      </c>
      <c r="F22" s="60">
        <v>0</v>
      </c>
      <c r="G22" s="60">
        <v>0</v>
      </c>
      <c r="H22" s="60">
        <v>5</v>
      </c>
      <c r="I22" s="60">
        <v>0</v>
      </c>
      <c r="J22" s="75">
        <f t="shared" si="6"/>
        <v>5</v>
      </c>
      <c r="K22" s="75"/>
      <c r="L22" s="36"/>
      <c r="M22" s="36"/>
      <c r="N22" s="36"/>
      <c r="O22" s="37">
        <v>5</v>
      </c>
      <c r="P22" s="35">
        <f t="shared" si="7"/>
        <v>5</v>
      </c>
    </row>
    <row r="23" spans="2:16" x14ac:dyDescent="0.25">
      <c r="B23" s="53">
        <v>18</v>
      </c>
      <c r="C23" s="44">
        <v>15</v>
      </c>
      <c r="D23" s="44">
        <v>15</v>
      </c>
      <c r="E23" s="58">
        <f t="shared" si="5"/>
        <v>30</v>
      </c>
      <c r="F23" s="36">
        <v>0</v>
      </c>
      <c r="G23" s="36">
        <v>0</v>
      </c>
      <c r="H23" s="36">
        <v>30</v>
      </c>
      <c r="I23" s="36">
        <v>0</v>
      </c>
      <c r="J23" s="75">
        <f t="shared" si="6"/>
        <v>30</v>
      </c>
      <c r="K23" s="75"/>
      <c r="L23" s="36"/>
      <c r="M23" s="36"/>
      <c r="N23" s="36"/>
      <c r="O23" s="37">
        <v>30</v>
      </c>
      <c r="P23" s="35">
        <f t="shared" si="7"/>
        <v>30</v>
      </c>
    </row>
    <row r="24" spans="2:16" x14ac:dyDescent="0.25">
      <c r="B24" s="53">
        <v>19</v>
      </c>
      <c r="C24" s="44">
        <v>47</v>
      </c>
      <c r="D24" s="44">
        <v>3</v>
      </c>
      <c r="E24" s="36">
        <f t="shared" ref="E24:E30" si="8">C24+D24</f>
        <v>50</v>
      </c>
      <c r="F24" s="36">
        <v>0</v>
      </c>
      <c r="G24" s="36">
        <v>0</v>
      </c>
      <c r="H24" s="36">
        <v>3</v>
      </c>
      <c r="I24" s="36">
        <v>47</v>
      </c>
      <c r="J24" s="75">
        <f t="shared" si="6"/>
        <v>50</v>
      </c>
      <c r="K24" s="75"/>
      <c r="L24" s="36"/>
      <c r="M24" s="36"/>
      <c r="N24" s="36"/>
      <c r="O24" s="37">
        <v>50</v>
      </c>
      <c r="P24" s="35">
        <f t="shared" si="7"/>
        <v>50</v>
      </c>
    </row>
    <row r="25" spans="2:16" x14ac:dyDescent="0.25">
      <c r="B25" s="53">
        <v>20</v>
      </c>
      <c r="C25" s="44">
        <v>80</v>
      </c>
      <c r="D25" s="44">
        <v>1</v>
      </c>
      <c r="E25" s="36">
        <f t="shared" si="8"/>
        <v>81</v>
      </c>
      <c r="F25" s="36">
        <v>0</v>
      </c>
      <c r="G25" s="36">
        <v>50</v>
      </c>
      <c r="H25" s="36">
        <v>31</v>
      </c>
      <c r="I25" s="36">
        <v>0</v>
      </c>
      <c r="J25" s="75">
        <f t="shared" si="6"/>
        <v>81</v>
      </c>
      <c r="K25" s="75"/>
      <c r="L25" s="36"/>
      <c r="M25" s="36"/>
      <c r="N25" s="36"/>
      <c r="O25" s="37">
        <v>81</v>
      </c>
      <c r="P25" s="35">
        <v>81</v>
      </c>
    </row>
    <row r="26" spans="2:16" x14ac:dyDescent="0.25">
      <c r="B26" s="53">
        <v>21</v>
      </c>
      <c r="C26" s="44">
        <v>3</v>
      </c>
      <c r="D26" s="44">
        <v>2</v>
      </c>
      <c r="E26" s="36">
        <f t="shared" si="8"/>
        <v>5</v>
      </c>
      <c r="F26" s="36">
        <v>0</v>
      </c>
      <c r="G26" s="36">
        <v>0</v>
      </c>
      <c r="H26" s="36">
        <v>5</v>
      </c>
      <c r="I26" s="36">
        <v>0</v>
      </c>
      <c r="J26" s="75">
        <f t="shared" si="6"/>
        <v>5</v>
      </c>
      <c r="K26" s="75"/>
      <c r="L26" s="36"/>
      <c r="M26" s="36"/>
      <c r="N26" s="36"/>
      <c r="O26" s="37">
        <v>5</v>
      </c>
      <c r="P26" s="35">
        <f t="shared" si="7"/>
        <v>5</v>
      </c>
    </row>
    <row r="27" spans="2:16" x14ac:dyDescent="0.25">
      <c r="B27" s="53">
        <v>22</v>
      </c>
      <c r="C27" s="44">
        <v>3</v>
      </c>
      <c r="D27" s="44">
        <v>2</v>
      </c>
      <c r="E27" s="36">
        <v>5</v>
      </c>
      <c r="F27" s="36">
        <v>0</v>
      </c>
      <c r="G27" s="36">
        <v>0</v>
      </c>
      <c r="H27" s="36">
        <v>5</v>
      </c>
      <c r="I27" s="36">
        <v>0</v>
      </c>
      <c r="J27" s="75">
        <f t="shared" si="6"/>
        <v>5</v>
      </c>
      <c r="K27" s="75"/>
      <c r="L27" s="36"/>
      <c r="M27" s="36"/>
      <c r="N27" s="36"/>
      <c r="O27" s="37">
        <v>5</v>
      </c>
      <c r="P27" s="35">
        <f t="shared" si="7"/>
        <v>5</v>
      </c>
    </row>
    <row r="28" spans="2:16" x14ac:dyDescent="0.25">
      <c r="B28" s="53">
        <v>23</v>
      </c>
      <c r="C28" s="44">
        <v>3</v>
      </c>
      <c r="D28" s="44">
        <v>2</v>
      </c>
      <c r="E28" s="36">
        <f t="shared" si="8"/>
        <v>5</v>
      </c>
      <c r="F28" s="36">
        <v>0</v>
      </c>
      <c r="G28" s="36">
        <v>0</v>
      </c>
      <c r="H28" s="36">
        <v>5</v>
      </c>
      <c r="I28" s="36">
        <v>0</v>
      </c>
      <c r="J28" s="75">
        <f t="shared" si="6"/>
        <v>5</v>
      </c>
      <c r="K28" s="75"/>
      <c r="L28" s="36"/>
      <c r="M28" s="36"/>
      <c r="N28" s="36"/>
      <c r="O28" s="37">
        <v>5</v>
      </c>
      <c r="P28" s="35">
        <f t="shared" si="7"/>
        <v>5</v>
      </c>
    </row>
    <row r="29" spans="2:16" x14ac:dyDescent="0.25">
      <c r="B29" s="53">
        <v>24</v>
      </c>
      <c r="C29" s="44">
        <v>3</v>
      </c>
      <c r="D29" s="44">
        <v>2</v>
      </c>
      <c r="E29" s="36">
        <f t="shared" si="8"/>
        <v>5</v>
      </c>
      <c r="F29" s="36">
        <v>0</v>
      </c>
      <c r="G29" s="36">
        <v>0</v>
      </c>
      <c r="H29" s="36">
        <v>5</v>
      </c>
      <c r="I29" s="36">
        <v>0</v>
      </c>
      <c r="J29" s="75">
        <f t="shared" si="6"/>
        <v>5</v>
      </c>
      <c r="K29" s="75"/>
      <c r="L29" s="36"/>
      <c r="M29" s="36"/>
      <c r="N29" s="36"/>
      <c r="O29" s="37">
        <v>5</v>
      </c>
      <c r="P29" s="35">
        <f t="shared" si="7"/>
        <v>5</v>
      </c>
    </row>
    <row r="30" spans="2:16" x14ac:dyDescent="0.25">
      <c r="B30" s="53">
        <v>25</v>
      </c>
      <c r="C30" s="44">
        <v>76</v>
      </c>
      <c r="D30" s="44">
        <v>76</v>
      </c>
      <c r="E30" s="36">
        <f t="shared" si="8"/>
        <v>152</v>
      </c>
      <c r="F30" s="36">
        <v>0</v>
      </c>
      <c r="G30" s="36">
        <v>0</v>
      </c>
      <c r="H30" s="36">
        <v>92</v>
      </c>
      <c r="I30" s="36">
        <v>60</v>
      </c>
      <c r="J30" s="75">
        <f t="shared" si="6"/>
        <v>152</v>
      </c>
      <c r="K30" s="75"/>
      <c r="L30" s="36"/>
      <c r="M30" s="36"/>
      <c r="N30" s="36"/>
      <c r="O30" s="37">
        <v>152</v>
      </c>
      <c r="P30" s="35">
        <f t="shared" si="7"/>
        <v>152</v>
      </c>
    </row>
    <row r="31" spans="2:16" x14ac:dyDescent="0.25">
      <c r="B31" s="53">
        <v>26</v>
      </c>
      <c r="C31" s="44">
        <v>3</v>
      </c>
      <c r="D31" s="44">
        <v>2</v>
      </c>
      <c r="E31" s="36">
        <f t="shared" ref="E31:E36" si="9">C31+D31</f>
        <v>5</v>
      </c>
      <c r="F31" s="36">
        <v>0</v>
      </c>
      <c r="G31" s="36">
        <v>0</v>
      </c>
      <c r="H31" s="36">
        <v>5</v>
      </c>
      <c r="I31" s="36">
        <v>0</v>
      </c>
      <c r="J31" s="75">
        <f t="shared" ref="J31" si="10">F31+G31+H31+I31</f>
        <v>5</v>
      </c>
      <c r="K31" s="75"/>
      <c r="L31" s="36"/>
      <c r="M31" s="36"/>
      <c r="N31" s="36"/>
      <c r="O31" s="37">
        <v>5</v>
      </c>
      <c r="P31" s="35">
        <f t="shared" ref="P31:P32" si="11">O31</f>
        <v>5</v>
      </c>
    </row>
    <row r="32" spans="2:16" x14ac:dyDescent="0.25">
      <c r="B32" s="53">
        <v>27</v>
      </c>
      <c r="C32" s="44">
        <v>3</v>
      </c>
      <c r="D32" s="44">
        <v>2</v>
      </c>
      <c r="E32" s="36">
        <f t="shared" si="9"/>
        <v>5</v>
      </c>
      <c r="F32" s="36">
        <v>0</v>
      </c>
      <c r="G32" s="36">
        <v>0</v>
      </c>
      <c r="H32" s="36">
        <v>5</v>
      </c>
      <c r="I32" s="36">
        <v>0</v>
      </c>
      <c r="J32" s="61">
        <v>5</v>
      </c>
      <c r="K32" s="61"/>
      <c r="L32" s="36"/>
      <c r="M32" s="36"/>
      <c r="N32" s="36"/>
      <c r="O32" s="37">
        <v>5</v>
      </c>
      <c r="P32" s="35">
        <v>5</v>
      </c>
    </row>
    <row r="33" spans="2:16" x14ac:dyDescent="0.25">
      <c r="B33" s="53">
        <v>28</v>
      </c>
      <c r="C33" s="44">
        <v>3</v>
      </c>
      <c r="D33" s="44">
        <v>2</v>
      </c>
      <c r="E33" s="36">
        <f t="shared" si="9"/>
        <v>5</v>
      </c>
      <c r="F33" s="36">
        <v>0</v>
      </c>
      <c r="G33" s="36">
        <v>0</v>
      </c>
      <c r="H33" s="36">
        <v>5</v>
      </c>
      <c r="I33" s="36">
        <v>0</v>
      </c>
      <c r="J33" s="61">
        <v>5</v>
      </c>
      <c r="K33" s="61"/>
      <c r="L33" s="36"/>
      <c r="M33" s="36"/>
      <c r="N33" s="36"/>
      <c r="O33" s="37">
        <v>5</v>
      </c>
      <c r="P33" s="35">
        <v>5</v>
      </c>
    </row>
    <row r="34" spans="2:16" x14ac:dyDescent="0.25">
      <c r="B34" s="53">
        <v>29</v>
      </c>
      <c r="C34" s="44">
        <v>3</v>
      </c>
      <c r="D34" s="44">
        <v>2</v>
      </c>
      <c r="E34" s="36">
        <f t="shared" si="9"/>
        <v>5</v>
      </c>
      <c r="F34" s="36">
        <v>0</v>
      </c>
      <c r="G34" s="36">
        <v>0</v>
      </c>
      <c r="H34" s="36">
        <v>5</v>
      </c>
      <c r="I34" s="36">
        <v>0</v>
      </c>
      <c r="J34" s="61">
        <v>5</v>
      </c>
      <c r="K34" s="61"/>
      <c r="L34" s="36"/>
      <c r="M34" s="36"/>
      <c r="N34" s="36"/>
      <c r="O34" s="37">
        <v>5</v>
      </c>
      <c r="P34" s="35">
        <v>5</v>
      </c>
    </row>
    <row r="35" spans="2:16" x14ac:dyDescent="0.25">
      <c r="B35" s="53">
        <v>30</v>
      </c>
      <c r="C35" s="44">
        <f>207+100+75</f>
        <v>382</v>
      </c>
      <c r="D35" s="44">
        <f>23+100+75</f>
        <v>198</v>
      </c>
      <c r="E35" s="36">
        <f t="shared" si="9"/>
        <v>580</v>
      </c>
      <c r="F35" s="36">
        <v>0</v>
      </c>
      <c r="G35" s="36">
        <f>196+75+75+35</f>
        <v>381</v>
      </c>
      <c r="H35" s="36">
        <f>33+50+75+40</f>
        <v>198</v>
      </c>
      <c r="I35" s="36">
        <v>1</v>
      </c>
      <c r="J35" s="75">
        <f t="shared" ref="J35:J36" si="12">F35+G35+H35+I35</f>
        <v>580</v>
      </c>
      <c r="K35" s="75"/>
      <c r="L35" s="36"/>
      <c r="M35" s="36"/>
      <c r="N35" s="36"/>
      <c r="O35" s="37">
        <v>580</v>
      </c>
      <c r="P35" s="35">
        <f t="shared" ref="P35:P36" si="13">O35</f>
        <v>580</v>
      </c>
    </row>
    <row r="36" spans="2:16" x14ac:dyDescent="0.25">
      <c r="B36" s="53">
        <v>31</v>
      </c>
      <c r="C36" s="44">
        <v>0</v>
      </c>
      <c r="D36" s="44">
        <v>2</v>
      </c>
      <c r="E36" s="36">
        <f t="shared" si="9"/>
        <v>2</v>
      </c>
      <c r="F36" s="36">
        <v>0</v>
      </c>
      <c r="G36" s="36">
        <v>0</v>
      </c>
      <c r="H36" s="36">
        <v>1</v>
      </c>
      <c r="I36" s="36">
        <v>1</v>
      </c>
      <c r="J36" s="75">
        <f t="shared" si="12"/>
        <v>2</v>
      </c>
      <c r="K36" s="75"/>
      <c r="L36" s="36"/>
      <c r="M36" s="36"/>
      <c r="N36" s="36"/>
      <c r="O36" s="37">
        <v>2</v>
      </c>
      <c r="P36" s="35">
        <f t="shared" si="13"/>
        <v>2</v>
      </c>
    </row>
    <row r="37" spans="2:16" x14ac:dyDescent="0.25">
      <c r="B37" s="53">
        <v>32</v>
      </c>
      <c r="C37" s="44">
        <v>12</v>
      </c>
      <c r="D37" s="44">
        <v>9</v>
      </c>
      <c r="E37" s="36">
        <f>C37+D37</f>
        <v>21</v>
      </c>
      <c r="F37" s="36">
        <v>0</v>
      </c>
      <c r="G37" s="36">
        <v>10</v>
      </c>
      <c r="H37" s="36">
        <v>10</v>
      </c>
      <c r="I37" s="36">
        <v>1</v>
      </c>
      <c r="J37" s="75">
        <f>F37+G37+H37+I37</f>
        <v>21</v>
      </c>
      <c r="K37" s="75"/>
      <c r="L37" s="36"/>
      <c r="M37" s="36"/>
      <c r="N37" s="36"/>
      <c r="O37" s="37">
        <v>21</v>
      </c>
      <c r="P37" s="35">
        <f>O37</f>
        <v>21</v>
      </c>
    </row>
    <row r="38" spans="2:16" x14ac:dyDescent="0.25">
      <c r="B38" s="53">
        <v>33</v>
      </c>
      <c r="C38" s="44">
        <v>4</v>
      </c>
      <c r="D38" s="44">
        <v>1</v>
      </c>
      <c r="E38" s="36">
        <f t="shared" ref="E38" si="14">C38+D38</f>
        <v>5</v>
      </c>
      <c r="F38" s="36">
        <v>0</v>
      </c>
      <c r="G38" s="36">
        <v>0</v>
      </c>
      <c r="H38" s="36">
        <v>5</v>
      </c>
      <c r="I38" s="36">
        <v>0</v>
      </c>
      <c r="J38" s="75">
        <f t="shared" ref="J38:J39" si="15">F38+G38+H38+I38</f>
        <v>5</v>
      </c>
      <c r="K38" s="75"/>
      <c r="L38" s="36"/>
      <c r="M38" s="36"/>
      <c r="N38" s="36"/>
      <c r="O38" s="37">
        <v>5</v>
      </c>
      <c r="P38" s="35">
        <f t="shared" ref="P38" si="16">O38</f>
        <v>5</v>
      </c>
    </row>
    <row r="39" spans="2:16" x14ac:dyDescent="0.25">
      <c r="B39" s="53">
        <v>34</v>
      </c>
      <c r="C39" s="57">
        <v>3</v>
      </c>
      <c r="D39" s="57">
        <v>2</v>
      </c>
      <c r="E39" s="58">
        <f>C39+D39</f>
        <v>5</v>
      </c>
      <c r="F39" s="59">
        <v>0</v>
      </c>
      <c r="G39" s="59">
        <v>0</v>
      </c>
      <c r="H39" s="59">
        <v>5</v>
      </c>
      <c r="I39" s="59">
        <v>0</v>
      </c>
      <c r="J39" s="75">
        <f t="shared" si="15"/>
        <v>5</v>
      </c>
      <c r="K39" s="75"/>
      <c r="L39" s="36"/>
      <c r="M39" s="36"/>
      <c r="N39" s="36"/>
      <c r="O39" s="37">
        <v>5</v>
      </c>
      <c r="P39" s="35">
        <v>5</v>
      </c>
    </row>
    <row r="40" spans="2:16" x14ac:dyDescent="0.25">
      <c r="B40" s="53">
        <v>35</v>
      </c>
      <c r="C40" s="44">
        <v>500</v>
      </c>
      <c r="D40" s="44">
        <v>500</v>
      </c>
      <c r="E40" s="36">
        <f>C40+D40</f>
        <v>1000</v>
      </c>
      <c r="F40" s="36">
        <v>200</v>
      </c>
      <c r="G40" s="36">
        <v>100</v>
      </c>
      <c r="H40" s="36">
        <v>100</v>
      </c>
      <c r="I40" s="36">
        <v>100</v>
      </c>
      <c r="J40" s="75">
        <f t="shared" ref="J40" si="17">F40+G40+H40+I40</f>
        <v>500</v>
      </c>
      <c r="K40" s="75"/>
      <c r="L40" s="36"/>
      <c r="M40" s="36"/>
      <c r="N40" s="36"/>
      <c r="O40" s="37">
        <v>500</v>
      </c>
      <c r="P40" s="35">
        <v>500</v>
      </c>
    </row>
  </sheetData>
  <mergeCells count="38">
    <mergeCell ref="J6:K6"/>
    <mergeCell ref="J7:K7"/>
    <mergeCell ref="J8:K8"/>
    <mergeCell ref="J9:K9"/>
    <mergeCell ref="J10:K10"/>
    <mergeCell ref="B3:Q3"/>
    <mergeCell ref="B4:B5"/>
    <mergeCell ref="C4:E4"/>
    <mergeCell ref="F4:K4"/>
    <mergeCell ref="L4:P4"/>
    <mergeCell ref="J5:K5"/>
    <mergeCell ref="J12:K12"/>
    <mergeCell ref="J13:K13"/>
    <mergeCell ref="J14:K14"/>
    <mergeCell ref="J11:K11"/>
    <mergeCell ref="J17:K17"/>
    <mergeCell ref="J15:K15"/>
    <mergeCell ref="J16:K16"/>
    <mergeCell ref="J18:K18"/>
    <mergeCell ref="J19:K19"/>
    <mergeCell ref="J20:K20"/>
    <mergeCell ref="J21:K21"/>
    <mergeCell ref="J22:K22"/>
    <mergeCell ref="J28:K28"/>
    <mergeCell ref="J29:K29"/>
    <mergeCell ref="J30:K30"/>
    <mergeCell ref="J40:K40"/>
    <mergeCell ref="J23:K23"/>
    <mergeCell ref="J24:K24"/>
    <mergeCell ref="J25:K25"/>
    <mergeCell ref="J26:K26"/>
    <mergeCell ref="J27:K27"/>
    <mergeCell ref="J31:K31"/>
    <mergeCell ref="J35:K35"/>
    <mergeCell ref="J37:K37"/>
    <mergeCell ref="J36:K36"/>
    <mergeCell ref="J38:K38"/>
    <mergeCell ref="J39:K39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J6:J40" xr:uid="{00000000-0002-0000-0300-000000000000}">
      <formula1>E6</formula1>
    </dataValidation>
  </dataValidations>
  <pageMargins left="0.25" right="0.25" top="0.75" bottom="0.75" header="0.3" footer="0.3"/>
  <pageSetup paperSize="2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topLeftCell="A15" workbookViewId="0">
      <selection activeCell="C17" sqref="C17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79" t="s">
        <v>138</v>
      </c>
      <c r="C1" s="79"/>
      <c r="D1" s="79"/>
    </row>
    <row r="2" spans="2:4" x14ac:dyDescent="0.25">
      <c r="B2" s="44" t="s">
        <v>96</v>
      </c>
      <c r="C2" s="44" t="s">
        <v>95</v>
      </c>
      <c r="D2" s="36" t="s">
        <v>97</v>
      </c>
    </row>
    <row r="3" spans="2:4" x14ac:dyDescent="0.25">
      <c r="B3" s="45">
        <v>1</v>
      </c>
      <c r="C3" s="38" t="s">
        <v>83</v>
      </c>
      <c r="D3" s="36" t="s">
        <v>98</v>
      </c>
    </row>
    <row r="4" spans="2:4" x14ac:dyDescent="0.25">
      <c r="B4" s="47">
        <v>2</v>
      </c>
      <c r="C4" s="48" t="s">
        <v>78</v>
      </c>
      <c r="D4" s="49" t="s">
        <v>99</v>
      </c>
    </row>
    <row r="5" spans="2:4" x14ac:dyDescent="0.25">
      <c r="B5" s="44">
        <v>3</v>
      </c>
      <c r="C5" s="28" t="s">
        <v>84</v>
      </c>
      <c r="D5" s="36" t="s">
        <v>100</v>
      </c>
    </row>
    <row r="6" spans="2:4" x14ac:dyDescent="0.25">
      <c r="B6" s="47">
        <v>4</v>
      </c>
      <c r="C6" s="48" t="s">
        <v>74</v>
      </c>
      <c r="D6" s="49" t="s">
        <v>101</v>
      </c>
    </row>
    <row r="7" spans="2:4" x14ac:dyDescent="0.25">
      <c r="B7" s="44">
        <v>5</v>
      </c>
      <c r="C7" s="28" t="s">
        <v>52</v>
      </c>
      <c r="D7" s="36" t="s">
        <v>102</v>
      </c>
    </row>
    <row r="8" spans="2:4" x14ac:dyDescent="0.25">
      <c r="B8" s="47">
        <v>6</v>
      </c>
      <c r="C8" s="48" t="s">
        <v>81</v>
      </c>
      <c r="D8" s="49" t="s">
        <v>103</v>
      </c>
    </row>
    <row r="9" spans="2:4" x14ac:dyDescent="0.25">
      <c r="B9" s="44">
        <v>7</v>
      </c>
      <c r="C9" s="28" t="s">
        <v>85</v>
      </c>
      <c r="D9" s="36" t="s">
        <v>104</v>
      </c>
    </row>
    <row r="10" spans="2:4" x14ac:dyDescent="0.25">
      <c r="B10" s="47">
        <v>8</v>
      </c>
      <c r="C10" s="48" t="s">
        <v>70</v>
      </c>
      <c r="D10" s="49" t="s">
        <v>105</v>
      </c>
    </row>
    <row r="11" spans="2:4" x14ac:dyDescent="0.25">
      <c r="B11" s="44">
        <v>9</v>
      </c>
      <c r="C11" s="28" t="s">
        <v>72</v>
      </c>
      <c r="D11" s="36" t="s">
        <v>106</v>
      </c>
    </row>
    <row r="12" spans="2:4" ht="30" x14ac:dyDescent="0.25">
      <c r="B12" s="44">
        <v>10</v>
      </c>
      <c r="C12" s="28" t="s">
        <v>75</v>
      </c>
      <c r="D12" s="46" t="s">
        <v>107</v>
      </c>
    </row>
    <row r="13" spans="2:4" x14ac:dyDescent="0.25">
      <c r="B13" s="44">
        <v>11</v>
      </c>
      <c r="C13" s="28" t="s">
        <v>38</v>
      </c>
      <c r="D13" s="36" t="s">
        <v>108</v>
      </c>
    </row>
    <row r="14" spans="2:4" x14ac:dyDescent="0.25">
      <c r="B14" s="44">
        <v>12</v>
      </c>
      <c r="C14" s="28" t="s">
        <v>47</v>
      </c>
      <c r="D14" s="36" t="s">
        <v>109</v>
      </c>
    </row>
    <row r="15" spans="2:4" x14ac:dyDescent="0.25">
      <c r="B15" s="44">
        <v>13</v>
      </c>
      <c r="C15" s="28" t="s">
        <v>51</v>
      </c>
      <c r="D15" s="36" t="s">
        <v>110</v>
      </c>
    </row>
    <row r="16" spans="2:4" x14ac:dyDescent="0.25">
      <c r="B16" s="44">
        <v>14</v>
      </c>
      <c r="C16" s="28" t="s">
        <v>53</v>
      </c>
      <c r="D16" s="36" t="s">
        <v>111</v>
      </c>
    </row>
    <row r="17" spans="2:4" x14ac:dyDescent="0.25">
      <c r="B17" s="47">
        <v>15</v>
      </c>
      <c r="C17" s="48" t="s">
        <v>35</v>
      </c>
      <c r="D17" s="49" t="s">
        <v>112</v>
      </c>
    </row>
    <row r="18" spans="2:4" x14ac:dyDescent="0.25">
      <c r="B18" s="44">
        <v>16</v>
      </c>
      <c r="C18" s="28" t="s">
        <v>87</v>
      </c>
      <c r="D18" s="36" t="s">
        <v>113</v>
      </c>
    </row>
    <row r="19" spans="2:4" x14ac:dyDescent="0.25">
      <c r="B19" s="44">
        <v>17</v>
      </c>
      <c r="C19" s="28" t="s">
        <v>71</v>
      </c>
      <c r="D19" s="36" t="s">
        <v>114</v>
      </c>
    </row>
    <row r="20" spans="2:4" x14ac:dyDescent="0.25">
      <c r="B20" s="44">
        <v>18</v>
      </c>
      <c r="C20" s="28" t="s">
        <v>88</v>
      </c>
      <c r="D20" s="36" t="s">
        <v>115</v>
      </c>
    </row>
    <row r="21" spans="2:4" x14ac:dyDescent="0.25">
      <c r="B21" s="47">
        <v>19</v>
      </c>
      <c r="C21" s="48" t="s">
        <v>77</v>
      </c>
      <c r="D21" s="49" t="s">
        <v>116</v>
      </c>
    </row>
    <row r="22" spans="2:4" x14ac:dyDescent="0.25">
      <c r="B22" s="44">
        <v>20</v>
      </c>
      <c r="C22" s="28" t="s">
        <v>89</v>
      </c>
      <c r="D22" s="36" t="s">
        <v>117</v>
      </c>
    </row>
    <row r="23" spans="2:4" x14ac:dyDescent="0.25">
      <c r="B23" s="47">
        <v>21</v>
      </c>
      <c r="C23" s="48" t="s">
        <v>50</v>
      </c>
      <c r="D23" s="49" t="s">
        <v>118</v>
      </c>
    </row>
    <row r="24" spans="2:4" x14ac:dyDescent="0.25">
      <c r="B24" s="47">
        <v>22</v>
      </c>
      <c r="C24" s="48" t="s">
        <v>45</v>
      </c>
      <c r="D24" s="49" t="s">
        <v>119</v>
      </c>
    </row>
    <row r="25" spans="2:4" x14ac:dyDescent="0.25">
      <c r="B25" s="47">
        <v>23</v>
      </c>
      <c r="C25" s="48" t="s">
        <v>42</v>
      </c>
      <c r="D25" s="49" t="s">
        <v>120</v>
      </c>
    </row>
    <row r="26" spans="2:4" x14ac:dyDescent="0.25">
      <c r="B26" s="44">
        <v>24</v>
      </c>
      <c r="C26" s="28" t="s">
        <v>49</v>
      </c>
      <c r="D26" s="36" t="s">
        <v>121</v>
      </c>
    </row>
    <row r="27" spans="2:4" x14ac:dyDescent="0.25">
      <c r="B27" s="47">
        <v>25</v>
      </c>
      <c r="C27" s="48" t="s">
        <v>44</v>
      </c>
      <c r="D27" s="49" t="s">
        <v>122</v>
      </c>
    </row>
    <row r="28" spans="2:4" x14ac:dyDescent="0.25">
      <c r="B28" s="44">
        <v>26</v>
      </c>
      <c r="C28" s="28" t="s">
        <v>48</v>
      </c>
      <c r="D28" s="36" t="s">
        <v>123</v>
      </c>
    </row>
    <row r="29" spans="2:4" x14ac:dyDescent="0.25">
      <c r="B29" s="44">
        <v>27</v>
      </c>
      <c r="C29" s="28" t="s">
        <v>90</v>
      </c>
      <c r="D29" s="36" t="s">
        <v>124</v>
      </c>
    </row>
    <row r="30" spans="2:4" x14ac:dyDescent="0.25">
      <c r="B30" s="44">
        <v>28</v>
      </c>
      <c r="C30" s="28" t="s">
        <v>91</v>
      </c>
      <c r="D30" s="36" t="s">
        <v>125</v>
      </c>
    </row>
    <row r="31" spans="2:4" x14ac:dyDescent="0.25">
      <c r="B31" s="47">
        <v>29</v>
      </c>
      <c r="C31" s="48" t="s">
        <v>39</v>
      </c>
      <c r="D31" s="49" t="s">
        <v>126</v>
      </c>
    </row>
    <row r="32" spans="2:4" x14ac:dyDescent="0.25">
      <c r="B32" s="44">
        <v>30</v>
      </c>
      <c r="C32" s="28" t="s">
        <v>79</v>
      </c>
      <c r="D32" s="36" t="s">
        <v>127</v>
      </c>
    </row>
    <row r="33" spans="2:4" x14ac:dyDescent="0.25">
      <c r="B33" s="44">
        <v>31</v>
      </c>
      <c r="C33" s="28" t="s">
        <v>68</v>
      </c>
      <c r="D33" s="36" t="s">
        <v>128</v>
      </c>
    </row>
    <row r="34" spans="2:4" x14ac:dyDescent="0.25">
      <c r="B34" s="44">
        <v>32</v>
      </c>
      <c r="C34" s="28" t="s">
        <v>92</v>
      </c>
      <c r="D34" s="36" t="s">
        <v>129</v>
      </c>
    </row>
    <row r="35" spans="2:4" x14ac:dyDescent="0.25">
      <c r="B35" s="44">
        <v>33</v>
      </c>
      <c r="C35" s="28" t="s">
        <v>80</v>
      </c>
      <c r="D35" s="36" t="s">
        <v>130</v>
      </c>
    </row>
    <row r="36" spans="2:4" x14ac:dyDescent="0.25">
      <c r="B36" s="47">
        <v>34</v>
      </c>
      <c r="C36" s="48" t="s">
        <v>37</v>
      </c>
      <c r="D36" s="49" t="s">
        <v>131</v>
      </c>
    </row>
    <row r="37" spans="2:4" x14ac:dyDescent="0.25">
      <c r="B37" s="44">
        <v>35</v>
      </c>
      <c r="C37" s="28" t="s">
        <v>93</v>
      </c>
      <c r="D37" s="36" t="s">
        <v>132</v>
      </c>
    </row>
    <row r="38" spans="2:4" x14ac:dyDescent="0.25">
      <c r="B38" s="44">
        <v>36</v>
      </c>
      <c r="C38" s="28" t="s">
        <v>40</v>
      </c>
      <c r="D38" s="36" t="s">
        <v>133</v>
      </c>
    </row>
    <row r="39" spans="2:4" x14ac:dyDescent="0.25">
      <c r="B39" s="44">
        <v>37</v>
      </c>
      <c r="C39" s="28" t="s">
        <v>94</v>
      </c>
      <c r="D39" s="36" t="s">
        <v>137</v>
      </c>
    </row>
    <row r="40" spans="2:4" x14ac:dyDescent="0.25">
      <c r="B40" s="44">
        <v>38</v>
      </c>
      <c r="C40" s="28" t="s">
        <v>76</v>
      </c>
      <c r="D40" s="36" t="s">
        <v>134</v>
      </c>
    </row>
    <row r="41" spans="2:4" x14ac:dyDescent="0.25">
      <c r="B41" s="44">
        <v>39</v>
      </c>
      <c r="C41" s="28" t="s">
        <v>46</v>
      </c>
      <c r="D41" s="36" t="s">
        <v>135</v>
      </c>
    </row>
    <row r="42" spans="2:4" x14ac:dyDescent="0.25">
      <c r="B42" s="44">
        <v>40</v>
      </c>
      <c r="C42" s="28" t="s">
        <v>73</v>
      </c>
      <c r="D42" s="36" t="s">
        <v>136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Clasificador de genero </vt:lpstr>
      <vt:lpstr>Atención por genero diciembre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2024-01-15T18:19:17Z</cp:lastPrinted>
  <dcterms:created xsi:type="dcterms:W3CDTF">2017-09-16T01:57:33Z</dcterms:created>
  <dcterms:modified xsi:type="dcterms:W3CDTF">2024-01-15T18:20:02Z</dcterms:modified>
</cp:coreProperties>
</file>