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ima\Documents\2023\Clasificador Tematico\Tercer Cuatrimestre 2022\Municipalidad de Esquipulas\"/>
    </mc:Choice>
  </mc:AlternateContent>
  <xr:revisionPtr revIDLastSave="0" documentId="8_{F4BCD887-933F-43B9-A36E-D232D01720E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Clasificador de genero diciembr" sheetId="3" r:id="rId1"/>
    <sheet name="Atención por genero diciembre" sheetId="4" r:id="rId2"/>
    <sheet name="Renglones" sheetId="5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1" i="4" l="1"/>
  <c r="I31" i="4"/>
  <c r="D31" i="4"/>
  <c r="D21" i="4"/>
  <c r="O20" i="4"/>
  <c r="I20" i="4"/>
  <c r="D20" i="4"/>
  <c r="O19" i="4"/>
  <c r="D19" i="4"/>
  <c r="D18" i="4"/>
  <c r="O17" i="4"/>
  <c r="I17" i="4"/>
  <c r="D17" i="4"/>
  <c r="D14" i="4"/>
  <c r="H13" i="4"/>
  <c r="G13" i="4"/>
  <c r="I13" i="4" s="1"/>
  <c r="F13" i="4"/>
  <c r="C13" i="4"/>
  <c r="B13" i="4"/>
  <c r="O13" i="4"/>
  <c r="O12" i="4"/>
  <c r="I12" i="4"/>
  <c r="D12" i="4"/>
  <c r="I11" i="4"/>
  <c r="D11" i="4"/>
  <c r="O10" i="4"/>
  <c r="I10" i="4"/>
  <c r="D10" i="4"/>
  <c r="D8" i="4"/>
  <c r="D25" i="4"/>
  <c r="D22" i="4"/>
  <c r="D16" i="4"/>
  <c r="D15" i="4"/>
  <c r="D9" i="4"/>
  <c r="D7" i="4"/>
  <c r="D6" i="4"/>
  <c r="D13" i="4" l="1"/>
  <c r="O9" i="4" l="1"/>
  <c r="I9" i="4" l="1"/>
  <c r="I8" i="4"/>
  <c r="N8" i="4" s="1"/>
  <c r="O8" i="4" s="1"/>
  <c r="I7" i="4"/>
  <c r="N7" i="4" s="1"/>
  <c r="O7" i="4" s="1"/>
  <c r="I6" i="4"/>
  <c r="N6" i="4" s="1"/>
  <c r="O6" i="4" s="1"/>
</calcChain>
</file>

<file path=xl/sharedStrings.xml><?xml version="1.0" encoding="utf-8"?>
<sst xmlns="http://schemas.openxmlformats.org/spreadsheetml/2006/main" count="472" uniqueCount="154">
  <si>
    <t>Plantilla de Clasificador Temático 1</t>
  </si>
  <si>
    <t>Enfoque de Género</t>
  </si>
  <si>
    <t>Sección 1 - Estructura Presupuestaria</t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</si>
  <si>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</si>
  <si>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</si>
  <si>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rPr>
        <b/>
        <sz val="9"/>
        <color indexed="40"/>
        <rFont val="Arial"/>
        <family val="2"/>
      </rPr>
      <t>(E)</t>
    </r>
    <r>
      <rPr>
        <b/>
        <sz val="9"/>
        <color indexed="8"/>
        <rFont val="Arial"/>
        <family val="2"/>
      </rPr>
      <t xml:space="preserve">
Nivel Asociado del Clasificador</t>
    </r>
  </si>
  <si>
    <r>
      <t xml:space="preserve">(F) </t>
    </r>
    <r>
      <rPr>
        <b/>
        <sz val="9"/>
        <color indexed="8"/>
        <rFont val="Arial"/>
        <family val="2"/>
      </rPr>
      <t xml:space="preserve">
Ejecución Financiera</t>
    </r>
  </si>
  <si>
    <r>
      <t xml:space="preserve">(G)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</si>
  <si>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t>ENTIDAD</t>
  </si>
  <si>
    <t>PG</t>
  </si>
  <si>
    <t>SPG</t>
  </si>
  <si>
    <t>PY</t>
  </si>
  <si>
    <t>ACT</t>
  </si>
  <si>
    <t>OB</t>
  </si>
  <si>
    <t>UBG</t>
  </si>
  <si>
    <t>RENGLON</t>
  </si>
  <si>
    <t>FUENTE DE FINANCIEMIENTO</t>
  </si>
  <si>
    <t>Nivel 1</t>
  </si>
  <si>
    <t>Nivel 2</t>
  </si>
  <si>
    <t>Nivel 3</t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</si>
  <si>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</si>
  <si>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</si>
  <si>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</si>
  <si>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</si>
  <si>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</si>
  <si>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</si>
  <si>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</si>
  <si>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t>00</t>
  </si>
  <si>
    <t>001</t>
  </si>
  <si>
    <t>000</t>
  </si>
  <si>
    <t>22-0101-0001</t>
  </si>
  <si>
    <t>5</t>
  </si>
  <si>
    <t>Esquipulas</t>
  </si>
  <si>
    <r>
      <t>(A)</t>
    </r>
    <r>
      <rPr>
        <b/>
        <sz val="9"/>
        <color indexed="8"/>
        <rFont val="Arial"/>
        <family val="2"/>
      </rPr>
      <t xml:space="preserve"> Entidad</t>
    </r>
  </si>
  <si>
    <r>
      <t>(B)</t>
    </r>
    <r>
      <rPr>
        <b/>
        <sz val="9"/>
        <color indexed="8"/>
        <rFont val="Arial"/>
        <family val="2"/>
      </rPr>
      <t xml:space="preserve"> Fecha</t>
    </r>
  </si>
  <si>
    <t>211</t>
  </si>
  <si>
    <t>1</t>
  </si>
  <si>
    <t>298</t>
  </si>
  <si>
    <t>183</t>
  </si>
  <si>
    <t>291</t>
  </si>
  <si>
    <t>322</t>
  </si>
  <si>
    <t>3</t>
  </si>
  <si>
    <t>262</t>
  </si>
  <si>
    <t>8</t>
  </si>
  <si>
    <t>267</t>
  </si>
  <si>
    <t>244</t>
  </si>
  <si>
    <t>328</t>
  </si>
  <si>
    <t>185</t>
  </si>
  <si>
    <t>268</t>
  </si>
  <si>
    <t>266</t>
  </si>
  <si>
    <t>243</t>
  </si>
  <si>
    <t>187</t>
  </si>
  <si>
    <t>141</t>
  </si>
  <si>
    <t>196</t>
  </si>
  <si>
    <t>Sección 2 - Características de la Población Beneficiada</t>
  </si>
  <si>
    <t>Población Beneficiada</t>
  </si>
  <si>
    <t>Mujeres</t>
  </si>
  <si>
    <t>Hombres</t>
  </si>
  <si>
    <t>Total</t>
  </si>
  <si>
    <t>0 hasta Menores de 13 años
(Niñez)</t>
  </si>
  <si>
    <t>13 hasta 30 años
(Juventud)</t>
  </si>
  <si>
    <t>Mayores de 30 hasta 60 años
(Adultos)</t>
  </si>
  <si>
    <t>Mayores de 60 años
(Tercera Edad)</t>
  </si>
  <si>
    <t>Maya</t>
  </si>
  <si>
    <t>Xinca</t>
  </si>
  <si>
    <t>Garífuna</t>
  </si>
  <si>
    <t>Mestizo</t>
  </si>
  <si>
    <t>Municipalidad de Esquipulas</t>
  </si>
  <si>
    <t>294</t>
  </si>
  <si>
    <t>2007</t>
  </si>
  <si>
    <t>162</t>
  </si>
  <si>
    <t>32-0101-0015</t>
  </si>
  <si>
    <t>232</t>
  </si>
  <si>
    <t>169</t>
  </si>
  <si>
    <t>329</t>
  </si>
  <si>
    <t>133</t>
  </si>
  <si>
    <t>182</t>
  </si>
  <si>
    <t>324</t>
  </si>
  <si>
    <t>241</t>
  </si>
  <si>
    <t>114</t>
  </si>
  <si>
    <t>292</t>
  </si>
  <si>
    <t>297</t>
  </si>
  <si>
    <t>151</t>
  </si>
  <si>
    <t>2</t>
  </si>
  <si>
    <t>PARA EL 2024, SE HA INCREMENTADO EN 2,662,105 EL NUMERO DE PERSONAS CON COBERTURA DE PROGRAMAS SOCIALES PARA PERSONAS EN SITUACION DE POBREZA Y VULNERABILIDAD (DE 734,181 EN EL 2018 A 2,662,105 A 2024)</t>
  </si>
  <si>
    <t>332</t>
  </si>
  <si>
    <t>122</t>
  </si>
  <si>
    <t>156</t>
  </si>
  <si>
    <t>4</t>
  </si>
  <si>
    <t>215</t>
  </si>
  <si>
    <t>233</t>
  </si>
  <si>
    <t>242</t>
  </si>
  <si>
    <t>273</t>
  </si>
  <si>
    <t>289</t>
  </si>
  <si>
    <t>295</t>
  </si>
  <si>
    <t>299</t>
  </si>
  <si>
    <t>323</t>
  </si>
  <si>
    <t>Renglón</t>
  </si>
  <si>
    <t>NO.</t>
  </si>
  <si>
    <t>Descricpción</t>
  </si>
  <si>
    <t>Construcción de Bienes Nacionales de Uso No Común</t>
  </si>
  <si>
    <t>Correos y telégrafos</t>
  </si>
  <si>
    <t>Impresión, Encuadernación y reproducción</t>
  </si>
  <si>
    <t>viáticos en el interior</t>
  </si>
  <si>
    <t>Transporte de personas</t>
  </si>
  <si>
    <t>Arrendamiento de Edificios y locales</t>
  </si>
  <si>
    <t>Arrendamiento de otras maquinarias y equipos</t>
  </si>
  <si>
    <t>Mantenimiento y reparación de equipo de oficina</t>
  </si>
  <si>
    <t>Mantenimiento y reparación de otras maquinarias y equipos</t>
  </si>
  <si>
    <t>Servicios médicos sanitarios, retribuciones profesionales y técnicos medico-sanitarios</t>
  </si>
  <si>
    <t>servicios jurídicos</t>
  </si>
  <si>
    <t>servicios de capacitación</t>
  </si>
  <si>
    <t>Actuaciones artísticas y deportivas</t>
  </si>
  <si>
    <t>servicios de atención y protocolo</t>
  </si>
  <si>
    <t>Alimentos para personas</t>
  </si>
  <si>
    <t>productos agropecuarios para comercialización</t>
  </si>
  <si>
    <t>Acabados textiles</t>
  </si>
  <si>
    <t>Prendas de vestir</t>
  </si>
  <si>
    <t>Papel de escritorio</t>
  </si>
  <si>
    <t>Papeles comerciales, cartones y otros</t>
  </si>
  <si>
    <t>Productos de papel o cartón</t>
  </si>
  <si>
    <t>productos de artes gráficas</t>
  </si>
  <si>
    <t>Combustibles y lubricantes</t>
  </si>
  <si>
    <t>Productos medicinales y farmacéuticos</t>
  </si>
  <si>
    <t>Tintes, Pinturas y colorantes</t>
  </si>
  <si>
    <t>Productos plásticos, Nylon, vinil y P.V.C</t>
  </si>
  <si>
    <t>Productos de Loza y porcelana</t>
  </si>
  <si>
    <t>Otros productos metálicos</t>
  </si>
  <si>
    <t>útiles de oficina</t>
  </si>
  <si>
    <t>útiles de limpieza y productos sanitarios</t>
  </si>
  <si>
    <t>útiles deportivos y recreativos</t>
  </si>
  <si>
    <t>útiles menores médico-quirúrgicos y de laboratorio</t>
  </si>
  <si>
    <t>útiles, accesorios y materiales eléctricos</t>
  </si>
  <si>
    <t>accesorios y repuestos en general</t>
  </si>
  <si>
    <t>Otros Materiales y Suministros</t>
  </si>
  <si>
    <t>Equipo de Oficina</t>
  </si>
  <si>
    <t>Equipo educacional, cultural y recreativo</t>
  </si>
  <si>
    <t>Equipo de Cómputo</t>
  </si>
  <si>
    <t>Otras Maquinarias y equipos</t>
  </si>
  <si>
    <t>Equipo/sillas de ruedas</t>
  </si>
  <si>
    <t>Clasificador Presupuestario de genero</t>
  </si>
  <si>
    <t xml:space="preserve">PARA EL 2024, SE INCREMENTO EN 4.6 PUNTOS PORCENTUALES LA POBLACION QUE ALCANZA  EL NIVEL DE LECTURA Y EN 3.53 PUNTOS PORCENTUALES LA POBLACION QUE ALCANZA EL NIVEL DE MATEMATICA EN NIÑOS Y NIÑAS DEL SEXTO GRADO DEL NIVEL PRIMARIO, (DE  40.40% EN LECTURA EN 2014 A 45% A 2024 Y DE 44.47% EN MATEMATICA  A 48% A 2024) </t>
  </si>
  <si>
    <t>NIÑOS Y NIÑAS DE 0 A 6 AÑOS EN SITUACION DE POBREZA Y POBREZA EXTREMA, BENEFICIADOS CON ATENCION INTEGRAL EN HOGARES COMUNITARIOS (SOSEP)</t>
  </si>
  <si>
    <r>
      <t>(H)</t>
    </r>
    <r>
      <rPr>
        <b/>
        <sz val="8"/>
        <color indexed="8"/>
        <rFont val="Arial"/>
        <family val="2"/>
      </rPr>
      <t xml:space="preserve">
Número 
Correlativo</t>
    </r>
  </si>
  <si>
    <r>
      <t>(I)</t>
    </r>
    <r>
      <rPr>
        <b/>
        <sz val="8"/>
        <color indexed="62"/>
        <rFont val="Arial"/>
        <family val="2"/>
      </rPr>
      <t xml:space="preserve"> </t>
    </r>
    <r>
      <rPr>
        <b/>
        <sz val="8"/>
        <color indexed="10"/>
        <rFont val="Arial"/>
        <family val="2"/>
      </rPr>
      <t xml:space="preserve">
</t>
    </r>
    <r>
      <rPr>
        <b/>
        <sz val="8"/>
        <color indexed="8"/>
        <rFont val="Arial"/>
        <family val="2"/>
      </rPr>
      <t>Sexo</t>
    </r>
  </si>
  <si>
    <r>
      <t xml:space="preserve">(J) </t>
    </r>
    <r>
      <rPr>
        <b/>
        <sz val="8"/>
        <color indexed="8"/>
        <rFont val="Arial"/>
        <family val="2"/>
      </rPr>
      <t xml:space="preserve">
Edad</t>
    </r>
  </si>
  <si>
    <r>
      <t xml:space="preserve">(K) </t>
    </r>
    <r>
      <rPr>
        <b/>
        <sz val="8"/>
        <color indexed="8"/>
        <rFont val="Arial"/>
        <family val="2"/>
      </rPr>
      <t xml:space="preserve">
Grupo Étnico</t>
    </r>
  </si>
  <si>
    <t>01</t>
  </si>
  <si>
    <t>029</t>
  </si>
  <si>
    <t>Estudiantes de primaria bilingüe atendidos en  el sistema escolar (MINEDUC)</t>
  </si>
  <si>
    <t>31 de diciembre de 2022</t>
  </si>
  <si>
    <t>239</t>
  </si>
  <si>
    <t>284</t>
  </si>
  <si>
    <t>283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</si>
</sst>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Q-486]#,##0.00"/>
    <numFmt numFmtId="165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z val="9"/>
      <color indexed="48"/>
      <name val="Arial"/>
      <family val="2"/>
    </font>
    <font>
      <b/>
      <sz val="9"/>
      <color indexed="10"/>
      <name val="Arial"/>
      <family val="2"/>
    </font>
    <font>
      <b/>
      <sz val="9"/>
      <color indexed="40"/>
      <name val="Arial"/>
      <family val="2"/>
    </font>
    <font>
      <b/>
      <sz val="9"/>
      <color indexed="8"/>
      <name val="Arial Narrow"/>
      <family val="2"/>
    </font>
    <font>
      <sz val="9"/>
      <color indexed="8"/>
      <name val="Arial"/>
      <family val="2"/>
    </font>
    <font>
      <sz val="7"/>
      <color indexed="8"/>
      <name val="Times New Roman"/>
      <family val="1"/>
    </font>
    <font>
      <sz val="8"/>
      <color indexed="8"/>
      <name val="Arial"/>
      <family val="2"/>
    </font>
    <font>
      <sz val="9"/>
      <color indexed="8"/>
      <name val="Times New Roman"/>
      <family val="1"/>
    </font>
    <font>
      <sz val="5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8"/>
      <color indexed="48"/>
      <name val="Arial"/>
      <family val="2"/>
    </font>
    <font>
      <b/>
      <sz val="8"/>
      <color indexed="8"/>
      <name val="Arial"/>
      <family val="2"/>
    </font>
    <font>
      <b/>
      <sz val="8"/>
      <color indexed="62"/>
      <name val="Arial"/>
      <family val="2"/>
    </font>
    <font>
      <b/>
      <sz val="8"/>
      <color indexed="10"/>
      <name val="Arial"/>
      <family val="2"/>
    </font>
    <font>
      <b/>
      <sz val="6"/>
      <color indexed="8"/>
      <name val="Arial"/>
      <family val="2"/>
    </font>
    <font>
      <sz val="9"/>
      <color theme="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84">
    <xf numFmtId="0" fontId="0" fillId="0" borderId="0" xfId="0"/>
    <xf numFmtId="0" fontId="1" fillId="4" borderId="0" xfId="0" applyFont="1" applyFill="1" applyBorder="1"/>
    <xf numFmtId="0" fontId="1" fillId="2" borderId="0" xfId="0" applyFont="1" applyFill="1" applyBorder="1"/>
    <xf numFmtId="0" fontId="1" fillId="2" borderId="0" xfId="0" applyFont="1" applyFill="1"/>
    <xf numFmtId="0" fontId="1" fillId="3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/>
    </xf>
    <xf numFmtId="4" fontId="6" fillId="2" borderId="14" xfId="0" applyNumberFormat="1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/>
    </xf>
    <xf numFmtId="164" fontId="8" fillId="2" borderId="14" xfId="0" applyNumberFormat="1" applyFont="1" applyFill="1" applyBorder="1" applyAlignment="1">
      <alignment horizontal="center"/>
    </xf>
    <xf numFmtId="0" fontId="6" fillId="2" borderId="0" xfId="0" applyFont="1" applyFill="1"/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6" fillId="2" borderId="0" xfId="0" applyFont="1" applyFill="1" applyBorder="1"/>
    <xf numFmtId="0" fontId="1" fillId="3" borderId="6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wrapText="1"/>
    </xf>
    <xf numFmtId="0" fontId="6" fillId="2" borderId="0" xfId="0" applyFont="1" applyFill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8" fillId="2" borderId="14" xfId="0" applyNumberFormat="1" applyFont="1" applyFill="1" applyBorder="1" applyAlignment="1">
      <alignment horizontal="center"/>
    </xf>
    <xf numFmtId="49" fontId="8" fillId="2" borderId="14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0" fontId="2" fillId="2" borderId="0" xfId="0" applyFont="1" applyFill="1" applyAlignment="1"/>
    <xf numFmtId="0" fontId="10" fillId="0" borderId="14" xfId="0" applyFont="1" applyBorder="1" applyAlignment="1">
      <alignment horizontal="center" wrapText="1"/>
    </xf>
    <xf numFmtId="0" fontId="10" fillId="2" borderId="14" xfId="0" applyFont="1" applyFill="1" applyBorder="1" applyAlignment="1">
      <alignment horizontal="center" wrapText="1"/>
    </xf>
    <xf numFmtId="0" fontId="1" fillId="2" borderId="0" xfId="0" applyFont="1" applyFill="1" applyAlignment="1">
      <alignment horizontal="left"/>
    </xf>
    <xf numFmtId="0" fontId="7" fillId="0" borderId="0" xfId="0" applyFont="1" applyAlignment="1">
      <alignment vertical="top" wrapText="1" readingOrder="1"/>
    </xf>
    <xf numFmtId="3" fontId="6" fillId="2" borderId="14" xfId="0" applyNumberFormat="1" applyFont="1" applyFill="1" applyBorder="1" applyAlignment="1">
      <alignment horizontal="right"/>
    </xf>
    <xf numFmtId="3" fontId="1" fillId="2" borderId="14" xfId="0" applyNumberFormat="1" applyFont="1" applyFill="1" applyBorder="1" applyAlignment="1">
      <alignment horizontal="right"/>
    </xf>
    <xf numFmtId="0" fontId="0" fillId="0" borderId="14" xfId="0" applyBorder="1"/>
    <xf numFmtId="3" fontId="0" fillId="0" borderId="14" xfId="0" applyNumberFormat="1" applyBorder="1"/>
    <xf numFmtId="49" fontId="8" fillId="2" borderId="16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 vertical="center" textRotation="255" wrapText="1"/>
    </xf>
    <xf numFmtId="0" fontId="5" fillId="2" borderId="6" xfId="0" applyFont="1" applyFill="1" applyBorder="1" applyAlignment="1">
      <alignment horizontal="center" vertical="center" textRotation="255" wrapText="1"/>
    </xf>
    <xf numFmtId="0" fontId="5" fillId="2" borderId="6" xfId="0" applyFont="1" applyFill="1" applyBorder="1" applyAlignment="1">
      <alignment horizontal="center" vertical="center" textRotation="255"/>
    </xf>
    <xf numFmtId="0" fontId="6" fillId="2" borderId="16" xfId="0" applyFont="1" applyFill="1" applyBorder="1" applyAlignment="1">
      <alignment horizontal="center"/>
    </xf>
    <xf numFmtId="165" fontId="8" fillId="2" borderId="14" xfId="1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6" borderId="14" xfId="0" applyFill="1" applyBorder="1" applyAlignment="1">
      <alignment horizontal="center"/>
    </xf>
    <xf numFmtId="49" fontId="8" fillId="6" borderId="14" xfId="0" applyNumberFormat="1" applyFont="1" applyFill="1" applyBorder="1" applyAlignment="1">
      <alignment horizontal="center"/>
    </xf>
    <xf numFmtId="0" fontId="0" fillId="6" borderId="14" xfId="0" applyFill="1" applyBorder="1"/>
    <xf numFmtId="0" fontId="13" fillId="2" borderId="0" xfId="0" applyFont="1" applyFill="1" applyAlignment="1">
      <alignment horizontal="left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top" wrapText="1"/>
    </xf>
    <xf numFmtId="0" fontId="6" fillId="5" borderId="14" xfId="0" applyFon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15" fillId="2" borderId="14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 wrapText="1"/>
    </xf>
    <xf numFmtId="3" fontId="1" fillId="2" borderId="14" xfId="0" applyNumberFormat="1" applyFont="1" applyFill="1" applyBorder="1" applyAlignment="1">
      <alignment horizontal="center"/>
    </xf>
    <xf numFmtId="0" fontId="18" fillId="3" borderId="5" xfId="0" applyFont="1" applyFill="1" applyBorder="1" applyAlignment="1">
      <alignment horizontal="center" vertical="center" wrapText="1"/>
    </xf>
    <xf numFmtId="3" fontId="6" fillId="5" borderId="14" xfId="0" applyNumberFormat="1" applyFont="1" applyFill="1" applyBorder="1" applyAlignment="1">
      <alignment horizontal="center"/>
    </xf>
    <xf numFmtId="3" fontId="1" fillId="5" borderId="14" xfId="0" applyNumberFormat="1" applyFont="1" applyFill="1" applyBorder="1" applyAlignment="1">
      <alignment horizontal="right"/>
    </xf>
    <xf numFmtId="3" fontId="6" fillId="5" borderId="14" xfId="0" applyNumberFormat="1" applyFont="1" applyFill="1" applyBorder="1" applyAlignment="1">
      <alignment horizontal="right"/>
    </xf>
    <xf numFmtId="0" fontId="0" fillId="5" borderId="14" xfId="0" applyFill="1" applyBorder="1"/>
    <xf numFmtId="3" fontId="1" fillId="2" borderId="14" xfId="0" applyNumberFormat="1" applyFont="1" applyFill="1" applyBorder="1" applyAlignment="1">
      <alignment horizontal="center"/>
    </xf>
    <xf numFmtId="0" fontId="19" fillId="3" borderId="1" xfId="0" applyFont="1" applyFill="1" applyBorder="1" applyAlignment="1">
      <alignment horizontal="left"/>
    </xf>
    <xf numFmtId="0" fontId="19" fillId="3" borderId="2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3" fontId="1" fillId="5" borderId="14" xfId="0" applyNumberFormat="1" applyFont="1" applyFill="1" applyBorder="1" applyAlignment="1">
      <alignment horizontal="center"/>
    </xf>
    <xf numFmtId="3" fontId="1" fillId="2" borderId="14" xfId="0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U37"/>
  <sheetViews>
    <sheetView tabSelected="1" workbookViewId="0"/>
  </sheetViews>
  <sheetFormatPr baseColWidth="10" defaultRowHeight="15" x14ac:dyDescent="0.25"/>
  <cols>
    <col min="1" max="1" width="7" customWidth="1"/>
    <col min="2" max="2" width="11.140625" customWidth="1"/>
    <col min="3" max="3" width="9.140625" customWidth="1"/>
    <col min="4" max="4" width="4.140625" customWidth="1"/>
    <col min="5" max="5" width="4" customWidth="1"/>
    <col min="6" max="6" width="4.28515625" customWidth="1"/>
    <col min="7" max="7" width="5.42578125" customWidth="1"/>
    <col min="8" max="8" width="4.28515625" customWidth="1"/>
    <col min="9" max="9" width="6.28515625" customWidth="1"/>
    <col min="10" max="10" width="4.28515625" customWidth="1"/>
    <col min="11" max="11" width="13.28515625" customWidth="1"/>
    <col min="12" max="14" width="3.5703125" customWidth="1"/>
    <col min="15" max="15" width="11.5703125" customWidth="1"/>
    <col min="16" max="16" width="11.7109375" customWidth="1"/>
    <col min="17" max="17" width="10.28515625" customWidth="1"/>
    <col min="18" max="18" width="14.85546875" customWidth="1"/>
    <col min="19" max="20" width="7.5703125" customWidth="1"/>
    <col min="21" max="21" width="9.7109375" customWidth="1"/>
  </cols>
  <sheetData>
    <row r="1" spans="2:21" x14ac:dyDescent="0.25">
      <c r="B1" s="51" t="s">
        <v>0</v>
      </c>
      <c r="C1" s="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17"/>
      <c r="P1" s="17"/>
      <c r="Q1" s="17"/>
      <c r="R1" s="17"/>
      <c r="S1" s="17"/>
      <c r="T1" s="17"/>
      <c r="U1" s="17"/>
    </row>
    <row r="2" spans="2:21" x14ac:dyDescent="0.25">
      <c r="B2" s="33" t="s">
        <v>1</v>
      </c>
      <c r="C2" s="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17"/>
      <c r="P2" s="17"/>
      <c r="Q2" s="17"/>
      <c r="R2" s="17"/>
      <c r="S2" s="17"/>
      <c r="T2" s="17"/>
      <c r="U2" s="17"/>
    </row>
    <row r="3" spans="2:21" x14ac:dyDescent="0.25">
      <c r="B3" s="19"/>
      <c r="C3" s="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7"/>
      <c r="P3" s="17"/>
      <c r="Q3" s="17"/>
      <c r="R3" s="17"/>
      <c r="S3" s="17"/>
      <c r="T3" s="17"/>
      <c r="U3" s="17"/>
    </row>
    <row r="4" spans="2:21" x14ac:dyDescent="0.25">
      <c r="B4" s="30" t="s">
        <v>33</v>
      </c>
      <c r="C4" s="18"/>
      <c r="D4" s="65" t="s">
        <v>67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</row>
    <row r="5" spans="2:21" x14ac:dyDescent="0.25">
      <c r="B5" s="19"/>
      <c r="C5" s="19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20"/>
      <c r="P5" s="20"/>
      <c r="Q5" s="20"/>
      <c r="R5" s="20"/>
      <c r="S5" s="20"/>
      <c r="T5" s="20"/>
      <c r="U5" s="20"/>
    </row>
    <row r="6" spans="2:21" x14ac:dyDescent="0.25">
      <c r="B6" s="18" t="s">
        <v>34</v>
      </c>
      <c r="C6" s="18"/>
      <c r="D6" s="65" t="s">
        <v>150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</row>
    <row r="7" spans="2:21" x14ac:dyDescent="0.25">
      <c r="B7" s="19"/>
      <c r="C7" s="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17"/>
      <c r="P7" s="17"/>
      <c r="Q7" s="17"/>
      <c r="R7" s="17"/>
      <c r="S7" s="17"/>
      <c r="T7" s="17"/>
      <c r="U7" s="17"/>
    </row>
    <row r="8" spans="2:21" x14ac:dyDescent="0.25">
      <c r="B8" s="29" t="s">
        <v>2</v>
      </c>
      <c r="C8" s="1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1"/>
      <c r="P8" s="1"/>
      <c r="Q8" s="1"/>
      <c r="R8" s="1"/>
      <c r="S8" s="1"/>
      <c r="T8" s="1"/>
      <c r="U8" s="1"/>
    </row>
    <row r="9" spans="2:21" ht="9" customHeight="1" thickBot="1" x14ac:dyDescent="0.3">
      <c r="B9" s="25"/>
      <c r="C9" s="2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"/>
      <c r="P9" s="3"/>
      <c r="Q9" s="2"/>
      <c r="R9" s="3"/>
      <c r="S9" s="2"/>
      <c r="T9" s="3"/>
      <c r="U9" s="3"/>
    </row>
    <row r="10" spans="2:21" ht="21.75" customHeight="1" thickBot="1" x14ac:dyDescent="0.3">
      <c r="B10" s="67" t="s">
        <v>3</v>
      </c>
      <c r="C10" s="69" t="s">
        <v>4</v>
      </c>
      <c r="D10" s="70"/>
      <c r="E10" s="70"/>
      <c r="F10" s="70"/>
      <c r="G10" s="70"/>
      <c r="H10" s="70"/>
      <c r="I10" s="71"/>
      <c r="J10" s="4"/>
      <c r="K10" s="21"/>
      <c r="L10" s="72" t="s">
        <v>5</v>
      </c>
      <c r="M10" s="73"/>
      <c r="N10" s="74"/>
      <c r="O10" s="69" t="s">
        <v>6</v>
      </c>
      <c r="P10" s="75"/>
      <c r="Q10" s="76"/>
      <c r="R10" s="69" t="s">
        <v>7</v>
      </c>
      <c r="S10" s="75"/>
      <c r="T10" s="75"/>
      <c r="U10" s="77"/>
    </row>
    <row r="11" spans="2:21" ht="96.75" thickBot="1" x14ac:dyDescent="0.3">
      <c r="B11" s="68"/>
      <c r="C11" s="5" t="s">
        <v>8</v>
      </c>
      <c r="D11" s="6" t="s">
        <v>9</v>
      </c>
      <c r="E11" s="6" t="s">
        <v>10</v>
      </c>
      <c r="F11" s="6" t="s">
        <v>11</v>
      </c>
      <c r="G11" s="6" t="s">
        <v>12</v>
      </c>
      <c r="H11" s="6" t="s">
        <v>13</v>
      </c>
      <c r="I11" s="7" t="s">
        <v>14</v>
      </c>
      <c r="J11" s="40" t="s">
        <v>15</v>
      </c>
      <c r="K11" s="59" t="s">
        <v>16</v>
      </c>
      <c r="L11" s="41" t="s">
        <v>17</v>
      </c>
      <c r="M11" s="42" t="s">
        <v>18</v>
      </c>
      <c r="N11" s="41" t="s">
        <v>19</v>
      </c>
      <c r="O11" s="8" t="s">
        <v>20</v>
      </c>
      <c r="P11" s="9" t="s">
        <v>21</v>
      </c>
      <c r="Q11" s="10" t="s">
        <v>22</v>
      </c>
      <c r="R11" s="11" t="s">
        <v>23</v>
      </c>
      <c r="S11" s="9" t="s">
        <v>24</v>
      </c>
      <c r="T11" s="9" t="s">
        <v>25</v>
      </c>
      <c r="U11" s="12" t="s">
        <v>26</v>
      </c>
    </row>
    <row r="12" spans="2:21" ht="84" customHeight="1" x14ac:dyDescent="0.25">
      <c r="B12" s="43">
        <v>1</v>
      </c>
      <c r="C12" s="13" t="s">
        <v>32</v>
      </c>
      <c r="D12" s="27">
        <v>20</v>
      </c>
      <c r="E12" s="28" t="s">
        <v>27</v>
      </c>
      <c r="F12" s="28" t="s">
        <v>28</v>
      </c>
      <c r="G12" s="28" t="s">
        <v>28</v>
      </c>
      <c r="H12" s="28" t="s">
        <v>29</v>
      </c>
      <c r="I12" s="28" t="s">
        <v>69</v>
      </c>
      <c r="J12" s="39" t="s">
        <v>95</v>
      </c>
      <c r="K12" s="39" t="s">
        <v>30</v>
      </c>
      <c r="L12" s="28" t="s">
        <v>43</v>
      </c>
      <c r="M12" s="28" t="s">
        <v>88</v>
      </c>
      <c r="N12" s="28" t="s">
        <v>83</v>
      </c>
      <c r="O12" s="16">
        <v>5000</v>
      </c>
      <c r="P12" s="16">
        <v>6500</v>
      </c>
      <c r="Q12" s="16">
        <v>5775</v>
      </c>
      <c r="R12" s="53" t="s">
        <v>141</v>
      </c>
      <c r="S12" s="22"/>
      <c r="T12" s="14"/>
      <c r="U12" s="32" t="s">
        <v>142</v>
      </c>
    </row>
    <row r="13" spans="2:21" ht="100.5" x14ac:dyDescent="0.25">
      <c r="B13" s="13">
        <v>2</v>
      </c>
      <c r="C13" s="13" t="s">
        <v>32</v>
      </c>
      <c r="D13" s="44">
        <v>20</v>
      </c>
      <c r="E13" s="28" t="s">
        <v>27</v>
      </c>
      <c r="F13" s="28" t="s">
        <v>28</v>
      </c>
      <c r="G13" s="28" t="s">
        <v>28</v>
      </c>
      <c r="H13" s="28" t="s">
        <v>29</v>
      </c>
      <c r="I13" s="28" t="s">
        <v>69</v>
      </c>
      <c r="J13" s="28" t="s">
        <v>90</v>
      </c>
      <c r="K13" s="28" t="s">
        <v>30</v>
      </c>
      <c r="L13" s="28" t="s">
        <v>43</v>
      </c>
      <c r="M13" s="28" t="s">
        <v>36</v>
      </c>
      <c r="N13" s="28" t="s">
        <v>36</v>
      </c>
      <c r="O13" s="16">
        <v>6000</v>
      </c>
      <c r="P13" s="16">
        <v>6000</v>
      </c>
      <c r="Q13" s="16">
        <v>1700</v>
      </c>
      <c r="R13" s="31" t="s">
        <v>84</v>
      </c>
      <c r="S13" s="22"/>
      <c r="T13" s="14"/>
      <c r="U13" s="32" t="s">
        <v>142</v>
      </c>
    </row>
    <row r="14" spans="2:21" ht="100.5" x14ac:dyDescent="0.25">
      <c r="B14" s="13">
        <v>3</v>
      </c>
      <c r="C14" s="13" t="s">
        <v>32</v>
      </c>
      <c r="D14" s="27">
        <v>20</v>
      </c>
      <c r="E14" s="28" t="s">
        <v>27</v>
      </c>
      <c r="F14" s="28" t="s">
        <v>28</v>
      </c>
      <c r="G14" s="28" t="s">
        <v>28</v>
      </c>
      <c r="H14" s="28" t="s">
        <v>29</v>
      </c>
      <c r="I14" s="28" t="s">
        <v>69</v>
      </c>
      <c r="J14" s="28" t="s">
        <v>91</v>
      </c>
      <c r="K14" s="28" t="s">
        <v>30</v>
      </c>
      <c r="L14" s="28" t="s">
        <v>43</v>
      </c>
      <c r="M14" s="28" t="s">
        <v>36</v>
      </c>
      <c r="N14" s="28" t="s">
        <v>83</v>
      </c>
      <c r="O14" s="16">
        <v>1000</v>
      </c>
      <c r="P14" s="16">
        <v>1000</v>
      </c>
      <c r="Q14" s="16">
        <v>50</v>
      </c>
      <c r="R14" s="31" t="s">
        <v>84</v>
      </c>
      <c r="S14" s="22"/>
      <c r="T14" s="14"/>
      <c r="U14" s="32" t="s">
        <v>142</v>
      </c>
    </row>
    <row r="15" spans="2:21" ht="100.5" x14ac:dyDescent="0.25">
      <c r="B15" s="13">
        <v>4</v>
      </c>
      <c r="C15" s="13" t="s">
        <v>32</v>
      </c>
      <c r="D15" s="27">
        <v>20</v>
      </c>
      <c r="E15" s="28" t="s">
        <v>27</v>
      </c>
      <c r="F15" s="28" t="s">
        <v>28</v>
      </c>
      <c r="G15" s="28" t="s">
        <v>28</v>
      </c>
      <c r="H15" s="28" t="s">
        <v>29</v>
      </c>
      <c r="I15" s="28" t="s">
        <v>69</v>
      </c>
      <c r="J15" s="28" t="s">
        <v>42</v>
      </c>
      <c r="K15" s="28" t="s">
        <v>30</v>
      </c>
      <c r="L15" s="28" t="s">
        <v>43</v>
      </c>
      <c r="M15" s="28" t="s">
        <v>36</v>
      </c>
      <c r="N15" s="28" t="s">
        <v>83</v>
      </c>
      <c r="O15" s="16">
        <v>27000</v>
      </c>
      <c r="P15" s="16">
        <v>27000</v>
      </c>
      <c r="Q15" s="16">
        <v>3007.87</v>
      </c>
      <c r="R15" s="31" t="s">
        <v>84</v>
      </c>
      <c r="S15" s="22"/>
      <c r="T15" s="14"/>
      <c r="U15" s="32" t="s">
        <v>142</v>
      </c>
    </row>
    <row r="16" spans="2:21" ht="100.5" x14ac:dyDescent="0.25">
      <c r="B16" s="13">
        <v>5</v>
      </c>
      <c r="C16" s="13" t="s">
        <v>32</v>
      </c>
      <c r="D16" s="27">
        <v>20</v>
      </c>
      <c r="E16" s="28" t="s">
        <v>27</v>
      </c>
      <c r="F16" s="28" t="s">
        <v>28</v>
      </c>
      <c r="G16" s="28" t="s">
        <v>28</v>
      </c>
      <c r="H16" s="28" t="s">
        <v>29</v>
      </c>
      <c r="I16" s="28" t="s">
        <v>69</v>
      </c>
      <c r="J16" s="28" t="s">
        <v>78</v>
      </c>
      <c r="K16" s="28" t="s">
        <v>30</v>
      </c>
      <c r="L16" s="28" t="s">
        <v>43</v>
      </c>
      <c r="M16" s="28" t="s">
        <v>36</v>
      </c>
      <c r="N16" s="28" t="s">
        <v>83</v>
      </c>
      <c r="O16" s="16">
        <v>5000</v>
      </c>
      <c r="P16" s="16">
        <v>4950</v>
      </c>
      <c r="Q16" s="16">
        <v>2225</v>
      </c>
      <c r="R16" s="31" t="s">
        <v>84</v>
      </c>
      <c r="S16" s="22"/>
      <c r="T16" s="14"/>
      <c r="U16" s="32" t="s">
        <v>142</v>
      </c>
    </row>
    <row r="17" spans="2:21" ht="100.5" x14ac:dyDescent="0.25">
      <c r="B17" s="13">
        <v>6</v>
      </c>
      <c r="C17" s="13" t="s">
        <v>32</v>
      </c>
      <c r="D17" s="27">
        <v>20</v>
      </c>
      <c r="E17" s="28" t="s">
        <v>27</v>
      </c>
      <c r="F17" s="28" t="s">
        <v>28</v>
      </c>
      <c r="G17" s="28" t="s">
        <v>28</v>
      </c>
      <c r="H17" s="28" t="s">
        <v>29</v>
      </c>
      <c r="I17" s="28" t="s">
        <v>69</v>
      </c>
      <c r="J17" s="28" t="s">
        <v>48</v>
      </c>
      <c r="K17" s="28" t="s">
        <v>30</v>
      </c>
      <c r="L17" s="28" t="s">
        <v>43</v>
      </c>
      <c r="M17" s="28" t="s">
        <v>36</v>
      </c>
      <c r="N17" s="28" t="s">
        <v>83</v>
      </c>
      <c r="O17" s="16">
        <v>3200</v>
      </c>
      <c r="P17" s="16">
        <v>3200</v>
      </c>
      <c r="Q17" s="16">
        <v>3000</v>
      </c>
      <c r="R17" s="31" t="s">
        <v>84</v>
      </c>
      <c r="S17" s="22"/>
      <c r="T17" s="14"/>
      <c r="U17" s="32" t="s">
        <v>142</v>
      </c>
    </row>
    <row r="18" spans="2:21" ht="75.75" x14ac:dyDescent="0.25">
      <c r="B18" s="13">
        <v>7</v>
      </c>
      <c r="C18" s="13" t="s">
        <v>32</v>
      </c>
      <c r="D18" s="27">
        <v>14</v>
      </c>
      <c r="E18" s="28" t="s">
        <v>147</v>
      </c>
      <c r="F18" s="28" t="s">
        <v>28</v>
      </c>
      <c r="G18" s="28" t="s">
        <v>28</v>
      </c>
      <c r="H18" s="28" t="s">
        <v>29</v>
      </c>
      <c r="I18" s="28" t="s">
        <v>69</v>
      </c>
      <c r="J18" s="28" t="s">
        <v>148</v>
      </c>
      <c r="K18" s="28" t="s">
        <v>30</v>
      </c>
      <c r="L18" s="28" t="s">
        <v>43</v>
      </c>
      <c r="M18" s="28" t="s">
        <v>41</v>
      </c>
      <c r="N18" s="28" t="s">
        <v>83</v>
      </c>
      <c r="O18" s="16">
        <v>1104750</v>
      </c>
      <c r="P18" s="16">
        <v>994017.6</v>
      </c>
      <c r="Q18" s="16">
        <v>866250</v>
      </c>
      <c r="R18" s="31" t="s">
        <v>84</v>
      </c>
      <c r="S18" s="22"/>
      <c r="T18" s="14"/>
      <c r="U18" s="32" t="s">
        <v>149</v>
      </c>
    </row>
    <row r="19" spans="2:21" ht="100.5" x14ac:dyDescent="0.25">
      <c r="B19" s="13">
        <v>8</v>
      </c>
      <c r="C19" s="13" t="s">
        <v>32</v>
      </c>
      <c r="D19" s="27">
        <v>20</v>
      </c>
      <c r="E19" s="28" t="s">
        <v>27</v>
      </c>
      <c r="F19" s="28" t="s">
        <v>28</v>
      </c>
      <c r="G19" s="28" t="s">
        <v>28</v>
      </c>
      <c r="H19" s="28" t="s">
        <v>29</v>
      </c>
      <c r="I19" s="28" t="s">
        <v>69</v>
      </c>
      <c r="J19" s="28" t="s">
        <v>35</v>
      </c>
      <c r="K19" s="28" t="s">
        <v>30</v>
      </c>
      <c r="L19" s="28" t="s">
        <v>43</v>
      </c>
      <c r="M19" s="28" t="s">
        <v>36</v>
      </c>
      <c r="N19" s="28" t="s">
        <v>36</v>
      </c>
      <c r="O19" s="16">
        <v>24000</v>
      </c>
      <c r="P19" s="16">
        <v>24000</v>
      </c>
      <c r="Q19" s="16">
        <v>23786.5</v>
      </c>
      <c r="R19" s="52" t="s">
        <v>84</v>
      </c>
      <c r="S19" s="22"/>
      <c r="T19" s="14"/>
      <c r="U19" s="32" t="s">
        <v>142</v>
      </c>
    </row>
    <row r="20" spans="2:21" ht="100.5" x14ac:dyDescent="0.25">
      <c r="B20" s="13">
        <v>9</v>
      </c>
      <c r="C20" s="13" t="s">
        <v>32</v>
      </c>
      <c r="D20" s="27">
        <v>20</v>
      </c>
      <c r="E20" s="28" t="s">
        <v>27</v>
      </c>
      <c r="F20" s="28" t="s">
        <v>28</v>
      </c>
      <c r="G20" s="28" t="s">
        <v>28</v>
      </c>
      <c r="H20" s="28" t="s">
        <v>29</v>
      </c>
      <c r="I20" s="28" t="s">
        <v>69</v>
      </c>
      <c r="J20" s="28" t="s">
        <v>82</v>
      </c>
      <c r="K20" s="28" t="s">
        <v>30</v>
      </c>
      <c r="L20" s="28" t="s">
        <v>43</v>
      </c>
      <c r="M20" s="28" t="s">
        <v>31</v>
      </c>
      <c r="N20" s="28" t="s">
        <v>83</v>
      </c>
      <c r="O20" s="16">
        <v>54000</v>
      </c>
      <c r="P20" s="16">
        <v>49750</v>
      </c>
      <c r="Q20" s="16">
        <v>48000</v>
      </c>
      <c r="R20" s="52" t="s">
        <v>84</v>
      </c>
      <c r="S20" s="22"/>
      <c r="T20" s="14"/>
      <c r="U20" s="32" t="s">
        <v>142</v>
      </c>
    </row>
    <row r="21" spans="2:21" ht="100.5" x14ac:dyDescent="0.25">
      <c r="B21" s="13">
        <v>10</v>
      </c>
      <c r="C21" s="13" t="s">
        <v>32</v>
      </c>
      <c r="D21" s="27">
        <v>20</v>
      </c>
      <c r="E21" s="28" t="s">
        <v>27</v>
      </c>
      <c r="F21" s="28" t="s">
        <v>28</v>
      </c>
      <c r="G21" s="28" t="s">
        <v>28</v>
      </c>
      <c r="H21" s="28" t="s">
        <v>29</v>
      </c>
      <c r="I21" s="28" t="s">
        <v>69</v>
      </c>
      <c r="J21" s="28" t="s">
        <v>151</v>
      </c>
      <c r="K21" s="28" t="s">
        <v>30</v>
      </c>
      <c r="L21" s="28" t="s">
        <v>43</v>
      </c>
      <c r="M21" s="28" t="s">
        <v>41</v>
      </c>
      <c r="N21" s="28" t="s">
        <v>83</v>
      </c>
      <c r="O21" s="16">
        <v>0</v>
      </c>
      <c r="P21" s="16">
        <v>250</v>
      </c>
      <c r="Q21" s="16">
        <v>250</v>
      </c>
      <c r="R21" s="31" t="s">
        <v>84</v>
      </c>
      <c r="S21" s="22"/>
      <c r="T21" s="14"/>
      <c r="U21" s="32" t="s">
        <v>142</v>
      </c>
    </row>
    <row r="22" spans="2:21" ht="100.5" x14ac:dyDescent="0.25">
      <c r="B22" s="13">
        <v>11</v>
      </c>
      <c r="C22" s="13" t="s">
        <v>32</v>
      </c>
      <c r="D22" s="27">
        <v>20</v>
      </c>
      <c r="E22" s="28" t="s">
        <v>27</v>
      </c>
      <c r="F22" s="28" t="s">
        <v>28</v>
      </c>
      <c r="G22" s="28" t="s">
        <v>28</v>
      </c>
      <c r="H22" s="28" t="s">
        <v>29</v>
      </c>
      <c r="I22" s="28" t="s">
        <v>69</v>
      </c>
      <c r="J22" s="28" t="s">
        <v>152</v>
      </c>
      <c r="K22" s="28" t="s">
        <v>30</v>
      </c>
      <c r="L22" s="28" t="s">
        <v>43</v>
      </c>
      <c r="M22" s="28" t="s">
        <v>36</v>
      </c>
      <c r="N22" s="28" t="s">
        <v>83</v>
      </c>
      <c r="O22" s="16">
        <v>2500</v>
      </c>
      <c r="P22" s="16">
        <v>2500</v>
      </c>
      <c r="Q22" s="16">
        <v>1140</v>
      </c>
      <c r="R22" s="31" t="s">
        <v>84</v>
      </c>
      <c r="S22" s="22"/>
      <c r="T22" s="14"/>
      <c r="U22" s="32" t="s">
        <v>142</v>
      </c>
    </row>
    <row r="23" spans="2:21" ht="75.75" x14ac:dyDescent="0.25">
      <c r="B23" s="13">
        <v>12</v>
      </c>
      <c r="C23" s="13" t="s">
        <v>32</v>
      </c>
      <c r="D23" s="27">
        <v>20</v>
      </c>
      <c r="E23" s="28" t="s">
        <v>27</v>
      </c>
      <c r="F23" s="28" t="s">
        <v>28</v>
      </c>
      <c r="G23" s="28" t="s">
        <v>28</v>
      </c>
      <c r="H23" s="28" t="s">
        <v>29</v>
      </c>
      <c r="I23" s="28" t="s">
        <v>69</v>
      </c>
      <c r="J23" s="28" t="s">
        <v>70</v>
      </c>
      <c r="K23" s="28" t="s">
        <v>30</v>
      </c>
      <c r="L23" s="28" t="s">
        <v>43</v>
      </c>
      <c r="M23" s="28" t="s">
        <v>36</v>
      </c>
      <c r="N23" s="28" t="s">
        <v>83</v>
      </c>
      <c r="O23" s="16">
        <v>2500</v>
      </c>
      <c r="P23" s="16">
        <v>2500</v>
      </c>
      <c r="Q23" s="16">
        <v>535</v>
      </c>
      <c r="R23" s="31" t="s">
        <v>84</v>
      </c>
      <c r="S23" s="22"/>
      <c r="T23" s="14"/>
      <c r="U23" s="32" t="s">
        <v>149</v>
      </c>
    </row>
    <row r="24" spans="2:21" ht="100.5" x14ac:dyDescent="0.25">
      <c r="B24" s="13">
        <v>13</v>
      </c>
      <c r="C24" s="13" t="s">
        <v>32</v>
      </c>
      <c r="D24" s="27">
        <v>20</v>
      </c>
      <c r="E24" s="28" t="s">
        <v>27</v>
      </c>
      <c r="F24" s="28" t="s">
        <v>28</v>
      </c>
      <c r="G24" s="28" t="s">
        <v>28</v>
      </c>
      <c r="H24" s="28" t="s">
        <v>29</v>
      </c>
      <c r="I24" s="28" t="s">
        <v>69</v>
      </c>
      <c r="J24" s="28" t="s">
        <v>50</v>
      </c>
      <c r="K24" s="28" t="s">
        <v>30</v>
      </c>
      <c r="L24" s="28" t="s">
        <v>43</v>
      </c>
      <c r="M24" s="28" t="s">
        <v>36</v>
      </c>
      <c r="N24" s="28" t="s">
        <v>83</v>
      </c>
      <c r="O24" s="16">
        <v>2500</v>
      </c>
      <c r="P24" s="16">
        <v>2500</v>
      </c>
      <c r="Q24" s="16">
        <v>45</v>
      </c>
      <c r="R24" s="31" t="s">
        <v>84</v>
      </c>
      <c r="S24" s="22"/>
      <c r="T24" s="14"/>
      <c r="U24" s="32" t="s">
        <v>142</v>
      </c>
    </row>
    <row r="25" spans="2:21" ht="100.5" x14ac:dyDescent="0.25">
      <c r="B25" s="13">
        <v>14</v>
      </c>
      <c r="C25" s="13" t="s">
        <v>32</v>
      </c>
      <c r="D25" s="27">
        <v>20</v>
      </c>
      <c r="E25" s="28" t="s">
        <v>27</v>
      </c>
      <c r="F25" s="28" t="s">
        <v>28</v>
      </c>
      <c r="G25" s="28" t="s">
        <v>28</v>
      </c>
      <c r="H25" s="28" t="s">
        <v>29</v>
      </c>
      <c r="I25" s="28" t="s">
        <v>69</v>
      </c>
      <c r="J25" s="28" t="s">
        <v>39</v>
      </c>
      <c r="K25" s="28" t="s">
        <v>30</v>
      </c>
      <c r="L25" s="28" t="s">
        <v>43</v>
      </c>
      <c r="M25" s="28" t="s">
        <v>36</v>
      </c>
      <c r="N25" s="28" t="s">
        <v>83</v>
      </c>
      <c r="O25" s="16">
        <v>3500</v>
      </c>
      <c r="P25" s="16">
        <v>3500</v>
      </c>
      <c r="Q25" s="16">
        <v>390</v>
      </c>
      <c r="R25" s="31" t="s">
        <v>84</v>
      </c>
      <c r="S25" s="22"/>
      <c r="T25" s="14"/>
      <c r="U25" s="32" t="s">
        <v>142</v>
      </c>
    </row>
    <row r="26" spans="2:21" ht="75.75" x14ac:dyDescent="0.25">
      <c r="B26" s="13">
        <v>15</v>
      </c>
      <c r="C26" s="13" t="s">
        <v>32</v>
      </c>
      <c r="D26" s="27">
        <v>14</v>
      </c>
      <c r="E26" s="28" t="s">
        <v>147</v>
      </c>
      <c r="F26" s="28" t="s">
        <v>28</v>
      </c>
      <c r="G26" s="28" t="s">
        <v>28</v>
      </c>
      <c r="H26" s="28" t="s">
        <v>29</v>
      </c>
      <c r="I26" s="28" t="s">
        <v>69</v>
      </c>
      <c r="J26" s="28" t="s">
        <v>82</v>
      </c>
      <c r="K26" s="28" t="s">
        <v>30</v>
      </c>
      <c r="L26" s="28" t="s">
        <v>43</v>
      </c>
      <c r="M26" s="28" t="s">
        <v>41</v>
      </c>
      <c r="N26" s="28" t="s">
        <v>83</v>
      </c>
      <c r="O26" s="16">
        <v>60000</v>
      </c>
      <c r="P26" s="16">
        <v>60000</v>
      </c>
      <c r="Q26" s="16">
        <v>56400</v>
      </c>
      <c r="R26" s="31" t="s">
        <v>84</v>
      </c>
      <c r="S26" s="22"/>
      <c r="T26" s="14"/>
      <c r="U26" s="32" t="s">
        <v>149</v>
      </c>
    </row>
    <row r="27" spans="2:21" ht="100.5" x14ac:dyDescent="0.25">
      <c r="B27" s="13">
        <v>16</v>
      </c>
      <c r="C27" s="13" t="s">
        <v>32</v>
      </c>
      <c r="D27" s="27">
        <v>20</v>
      </c>
      <c r="E27" s="28" t="s">
        <v>27</v>
      </c>
      <c r="F27" s="28" t="s">
        <v>28</v>
      </c>
      <c r="G27" s="28" t="s">
        <v>28</v>
      </c>
      <c r="H27" s="28" t="s">
        <v>29</v>
      </c>
      <c r="I27" s="28" t="s">
        <v>69</v>
      </c>
      <c r="J27" s="28" t="s">
        <v>94</v>
      </c>
      <c r="K27" s="28" t="s">
        <v>30</v>
      </c>
      <c r="L27" s="28" t="s">
        <v>43</v>
      </c>
      <c r="M27" s="28" t="s">
        <v>88</v>
      </c>
      <c r="N27" s="28" t="s">
        <v>83</v>
      </c>
      <c r="O27" s="16">
        <v>12000</v>
      </c>
      <c r="P27" s="16">
        <v>12000</v>
      </c>
      <c r="Q27" s="16">
        <v>336.93</v>
      </c>
      <c r="R27" s="31" t="s">
        <v>84</v>
      </c>
      <c r="S27" s="22"/>
      <c r="T27" s="14"/>
      <c r="U27" s="32" t="s">
        <v>142</v>
      </c>
    </row>
    <row r="28" spans="2:21" ht="100.5" x14ac:dyDescent="0.25">
      <c r="B28" s="13">
        <v>17</v>
      </c>
      <c r="C28" s="13" t="s">
        <v>32</v>
      </c>
      <c r="D28" s="27">
        <v>20</v>
      </c>
      <c r="E28" s="28" t="s">
        <v>27</v>
      </c>
      <c r="F28" s="28" t="s">
        <v>28</v>
      </c>
      <c r="G28" s="28" t="s">
        <v>28</v>
      </c>
      <c r="H28" s="28" t="s">
        <v>29</v>
      </c>
      <c r="I28" s="28" t="s">
        <v>69</v>
      </c>
      <c r="J28" s="28" t="s">
        <v>153</v>
      </c>
      <c r="K28" s="28" t="s">
        <v>30</v>
      </c>
      <c r="L28" s="28" t="s">
        <v>43</v>
      </c>
      <c r="M28" s="28" t="s">
        <v>36</v>
      </c>
      <c r="N28" s="28" t="s">
        <v>83</v>
      </c>
      <c r="O28" s="16">
        <v>0</v>
      </c>
      <c r="P28" s="16">
        <v>50</v>
      </c>
      <c r="Q28" s="16">
        <v>50</v>
      </c>
      <c r="R28" s="31" t="s">
        <v>84</v>
      </c>
      <c r="S28" s="22"/>
      <c r="T28" s="14"/>
      <c r="U28" s="32" t="s">
        <v>142</v>
      </c>
    </row>
    <row r="29" spans="2:21" ht="100.5" x14ac:dyDescent="0.25">
      <c r="B29" s="13">
        <v>18</v>
      </c>
      <c r="C29" s="13" t="s">
        <v>32</v>
      </c>
      <c r="D29" s="27">
        <v>20</v>
      </c>
      <c r="E29" s="28" t="s">
        <v>27</v>
      </c>
      <c r="F29" s="28" t="s">
        <v>28</v>
      </c>
      <c r="G29" s="28" t="s">
        <v>28</v>
      </c>
      <c r="H29" s="28" t="s">
        <v>29</v>
      </c>
      <c r="I29" s="28" t="s">
        <v>69</v>
      </c>
      <c r="J29" s="28" t="s">
        <v>37</v>
      </c>
      <c r="K29" s="28" t="s">
        <v>30</v>
      </c>
      <c r="L29" s="28" t="s">
        <v>43</v>
      </c>
      <c r="M29" s="28" t="s">
        <v>36</v>
      </c>
      <c r="N29" s="28" t="s">
        <v>83</v>
      </c>
      <c r="O29" s="16">
        <v>2000</v>
      </c>
      <c r="P29" s="16">
        <v>4750</v>
      </c>
      <c r="Q29" s="16">
        <v>4181</v>
      </c>
      <c r="R29" s="31" t="s">
        <v>84</v>
      </c>
      <c r="S29" s="22"/>
      <c r="T29" s="14"/>
      <c r="U29" s="32" t="s">
        <v>142</v>
      </c>
    </row>
    <row r="30" spans="2:21" ht="100.5" x14ac:dyDescent="0.25">
      <c r="B30" s="13">
        <v>19</v>
      </c>
      <c r="C30" s="13" t="s">
        <v>32</v>
      </c>
      <c r="D30" s="27">
        <v>20</v>
      </c>
      <c r="E30" s="28" t="s">
        <v>27</v>
      </c>
      <c r="F30" s="28" t="s">
        <v>28</v>
      </c>
      <c r="G30" s="28" t="s">
        <v>28</v>
      </c>
      <c r="H30" s="28" t="s">
        <v>29</v>
      </c>
      <c r="I30" s="28" t="s">
        <v>69</v>
      </c>
      <c r="J30" s="28" t="s">
        <v>45</v>
      </c>
      <c r="K30" s="28" t="s">
        <v>30</v>
      </c>
      <c r="L30" s="28" t="s">
        <v>43</v>
      </c>
      <c r="M30" s="28" t="s">
        <v>36</v>
      </c>
      <c r="N30" s="28" t="s">
        <v>83</v>
      </c>
      <c r="O30" s="16">
        <v>1200</v>
      </c>
      <c r="P30" s="16">
        <v>1200</v>
      </c>
      <c r="Q30" s="16">
        <v>196</v>
      </c>
      <c r="R30" s="31" t="s">
        <v>84</v>
      </c>
      <c r="S30" s="22"/>
      <c r="T30" s="14"/>
      <c r="U30" s="32" t="s">
        <v>142</v>
      </c>
    </row>
    <row r="31" spans="2:21" ht="100.5" x14ac:dyDescent="0.25">
      <c r="B31" s="13">
        <v>20</v>
      </c>
      <c r="C31" s="13" t="s">
        <v>32</v>
      </c>
      <c r="D31" s="27">
        <v>20</v>
      </c>
      <c r="E31" s="28" t="s">
        <v>27</v>
      </c>
      <c r="F31" s="28" t="s">
        <v>28</v>
      </c>
      <c r="G31" s="28" t="s">
        <v>28</v>
      </c>
      <c r="H31" s="28" t="s">
        <v>29</v>
      </c>
      <c r="I31" s="28" t="s">
        <v>69</v>
      </c>
      <c r="J31" s="28" t="s">
        <v>68</v>
      </c>
      <c r="K31" s="28" t="s">
        <v>30</v>
      </c>
      <c r="L31" s="28" t="s">
        <v>43</v>
      </c>
      <c r="M31" s="28" t="s">
        <v>31</v>
      </c>
      <c r="N31" s="28" t="s">
        <v>83</v>
      </c>
      <c r="O31" s="16">
        <v>18000</v>
      </c>
      <c r="P31" s="16">
        <v>18000</v>
      </c>
      <c r="Q31" s="16">
        <v>6270</v>
      </c>
      <c r="R31" s="31" t="s">
        <v>84</v>
      </c>
      <c r="S31" s="22"/>
      <c r="T31" s="14"/>
      <c r="U31" s="32" t="s">
        <v>142</v>
      </c>
    </row>
    <row r="32" spans="2:21" ht="100.5" x14ac:dyDescent="0.25">
      <c r="B32" s="13">
        <v>21</v>
      </c>
      <c r="C32" s="13" t="s">
        <v>32</v>
      </c>
      <c r="D32" s="27">
        <v>20</v>
      </c>
      <c r="E32" s="28" t="s">
        <v>27</v>
      </c>
      <c r="F32" s="28" t="s">
        <v>28</v>
      </c>
      <c r="G32" s="28" t="s">
        <v>28</v>
      </c>
      <c r="H32" s="28" t="s">
        <v>29</v>
      </c>
      <c r="I32" s="28" t="s">
        <v>69</v>
      </c>
      <c r="J32" s="28" t="s">
        <v>74</v>
      </c>
      <c r="K32" s="28" t="s">
        <v>30</v>
      </c>
      <c r="L32" s="28" t="s">
        <v>43</v>
      </c>
      <c r="M32" s="28" t="s">
        <v>31</v>
      </c>
      <c r="N32" s="28" t="s">
        <v>83</v>
      </c>
      <c r="O32" s="16">
        <v>9500</v>
      </c>
      <c r="P32" s="16">
        <v>9500</v>
      </c>
      <c r="Q32" s="16">
        <v>238</v>
      </c>
      <c r="R32" s="31" t="s">
        <v>84</v>
      </c>
      <c r="S32" s="22"/>
      <c r="T32" s="14"/>
      <c r="U32" s="32" t="s">
        <v>142</v>
      </c>
    </row>
    <row r="33" spans="2:21" ht="100.5" x14ac:dyDescent="0.25">
      <c r="B33" s="13">
        <v>22</v>
      </c>
      <c r="C33" s="13" t="s">
        <v>32</v>
      </c>
      <c r="D33" s="27">
        <v>20</v>
      </c>
      <c r="E33" s="28" t="s">
        <v>27</v>
      </c>
      <c r="F33" s="28" t="s">
        <v>28</v>
      </c>
      <c r="G33" s="28" t="s">
        <v>28</v>
      </c>
      <c r="H33" s="28" t="s">
        <v>29</v>
      </c>
      <c r="I33" s="28" t="s">
        <v>69</v>
      </c>
      <c r="J33" s="28" t="s">
        <v>42</v>
      </c>
      <c r="K33" s="28" t="s">
        <v>71</v>
      </c>
      <c r="L33" s="28" t="s">
        <v>43</v>
      </c>
      <c r="M33" s="28" t="s">
        <v>36</v>
      </c>
      <c r="N33" s="28" t="s">
        <v>83</v>
      </c>
      <c r="O33" s="16">
        <v>0</v>
      </c>
      <c r="P33" s="16">
        <v>12500</v>
      </c>
      <c r="Q33" s="16">
        <v>4790.24</v>
      </c>
      <c r="R33" s="31" t="s">
        <v>84</v>
      </c>
      <c r="S33" s="22"/>
      <c r="T33" s="14"/>
      <c r="U33" s="32" t="s">
        <v>142</v>
      </c>
    </row>
    <row r="34" spans="2:21" ht="100.5" x14ac:dyDescent="0.25">
      <c r="B34" s="13">
        <v>23</v>
      </c>
      <c r="C34" s="13" t="s">
        <v>32</v>
      </c>
      <c r="D34" s="27">
        <v>20</v>
      </c>
      <c r="E34" s="28" t="s">
        <v>27</v>
      </c>
      <c r="F34" s="28" t="s">
        <v>28</v>
      </c>
      <c r="G34" s="28" t="s">
        <v>28</v>
      </c>
      <c r="H34" s="28" t="s">
        <v>44</v>
      </c>
      <c r="I34" s="28" t="s">
        <v>69</v>
      </c>
      <c r="J34" s="28" t="s">
        <v>44</v>
      </c>
      <c r="K34" s="28" t="s">
        <v>30</v>
      </c>
      <c r="L34" s="28" t="s">
        <v>43</v>
      </c>
      <c r="M34" s="28" t="s">
        <v>36</v>
      </c>
      <c r="N34" s="28" t="s">
        <v>83</v>
      </c>
      <c r="O34" s="16">
        <v>10000</v>
      </c>
      <c r="P34" s="16">
        <v>10000</v>
      </c>
      <c r="Q34" s="16">
        <v>1312</v>
      </c>
      <c r="R34" s="31" t="s">
        <v>84</v>
      </c>
      <c r="S34" s="22"/>
      <c r="T34" s="14"/>
      <c r="U34" s="32" t="s">
        <v>142</v>
      </c>
    </row>
    <row r="35" spans="2:21" ht="100.5" x14ac:dyDescent="0.25">
      <c r="B35" s="13">
        <v>24</v>
      </c>
      <c r="C35" s="13" t="s">
        <v>32</v>
      </c>
      <c r="D35" s="27">
        <v>20</v>
      </c>
      <c r="E35" s="28" t="s">
        <v>27</v>
      </c>
      <c r="F35" s="28" t="s">
        <v>28</v>
      </c>
      <c r="G35" s="28" t="s">
        <v>28</v>
      </c>
      <c r="H35" s="28" t="s">
        <v>29</v>
      </c>
      <c r="I35" s="28" t="s">
        <v>69</v>
      </c>
      <c r="J35" s="28" t="s">
        <v>81</v>
      </c>
      <c r="K35" s="28" t="s">
        <v>30</v>
      </c>
      <c r="L35" s="28" t="s">
        <v>43</v>
      </c>
      <c r="M35" s="28" t="s">
        <v>36</v>
      </c>
      <c r="N35" s="28" t="s">
        <v>83</v>
      </c>
      <c r="O35" s="16">
        <v>500</v>
      </c>
      <c r="P35" s="16">
        <v>500</v>
      </c>
      <c r="Q35" s="16">
        <v>60</v>
      </c>
      <c r="R35" s="31" t="s">
        <v>84</v>
      </c>
      <c r="S35" s="22"/>
      <c r="T35" s="14"/>
      <c r="U35" s="32" t="s">
        <v>142</v>
      </c>
    </row>
    <row r="36" spans="2:21" ht="100.5" x14ac:dyDescent="0.25">
      <c r="B36" s="13">
        <v>25</v>
      </c>
      <c r="C36" s="13" t="s">
        <v>32</v>
      </c>
      <c r="D36" s="27">
        <v>20</v>
      </c>
      <c r="E36" s="28" t="s">
        <v>27</v>
      </c>
      <c r="F36" s="28" t="s">
        <v>28</v>
      </c>
      <c r="G36" s="28" t="s">
        <v>28</v>
      </c>
      <c r="H36" s="28" t="s">
        <v>29</v>
      </c>
      <c r="I36" s="28" t="s">
        <v>69</v>
      </c>
      <c r="J36" s="28" t="s">
        <v>46</v>
      </c>
      <c r="K36" s="28" t="s">
        <v>30</v>
      </c>
      <c r="L36" s="28" t="s">
        <v>43</v>
      </c>
      <c r="M36" s="28" t="s">
        <v>36</v>
      </c>
      <c r="N36" s="28" t="s">
        <v>83</v>
      </c>
      <c r="O36" s="16">
        <v>25000</v>
      </c>
      <c r="P36" s="16">
        <v>25000</v>
      </c>
      <c r="Q36" s="16">
        <v>13700</v>
      </c>
      <c r="R36" s="31" t="s">
        <v>84</v>
      </c>
      <c r="S36" s="22"/>
      <c r="T36" s="14"/>
      <c r="U36" s="32" t="s">
        <v>142</v>
      </c>
    </row>
    <row r="37" spans="2:21" ht="100.5" x14ac:dyDescent="0.25">
      <c r="B37" s="13">
        <v>26</v>
      </c>
      <c r="C37" s="13" t="s">
        <v>32</v>
      </c>
      <c r="D37" s="27">
        <v>20</v>
      </c>
      <c r="E37" s="28" t="s">
        <v>27</v>
      </c>
      <c r="F37" s="28" t="s">
        <v>28</v>
      </c>
      <c r="G37" s="28" t="s">
        <v>28</v>
      </c>
      <c r="H37" s="28" t="s">
        <v>29</v>
      </c>
      <c r="I37" s="28" t="s">
        <v>69</v>
      </c>
      <c r="J37" s="28" t="s">
        <v>47</v>
      </c>
      <c r="K37" s="28" t="s">
        <v>30</v>
      </c>
      <c r="L37" s="28" t="s">
        <v>43</v>
      </c>
      <c r="M37" s="28" t="s">
        <v>36</v>
      </c>
      <c r="N37" s="28" t="s">
        <v>83</v>
      </c>
      <c r="O37" s="16">
        <v>20000</v>
      </c>
      <c r="P37" s="16">
        <v>20000</v>
      </c>
      <c r="Q37" s="16">
        <v>1500</v>
      </c>
      <c r="R37" s="31" t="s">
        <v>84</v>
      </c>
      <c r="S37" s="22"/>
      <c r="T37" s="14"/>
      <c r="U37" s="32" t="s">
        <v>142</v>
      </c>
    </row>
  </sheetData>
  <mergeCells count="7">
    <mergeCell ref="D4:U4"/>
    <mergeCell ref="D6:U6"/>
    <mergeCell ref="B10:B11"/>
    <mergeCell ref="C10:I10"/>
    <mergeCell ref="L10:N10"/>
    <mergeCell ref="O10:Q10"/>
    <mergeCell ref="R10:U10"/>
  </mergeCells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1"/>
  <sheetViews>
    <sheetView workbookViewId="0"/>
  </sheetViews>
  <sheetFormatPr baseColWidth="10" defaultRowHeight="15" x14ac:dyDescent="0.25"/>
  <cols>
    <col min="1" max="1" width="10.7109375" customWidth="1"/>
    <col min="2" max="2" width="11.42578125" style="26"/>
    <col min="3" max="3" width="10" style="26" customWidth="1"/>
    <col min="4" max="4" width="7.28515625" customWidth="1"/>
    <col min="5" max="5" width="10.5703125" customWidth="1"/>
    <col min="6" max="6" width="10.85546875" customWidth="1"/>
    <col min="7" max="7" width="10.7109375" customWidth="1"/>
    <col min="8" max="8" width="11" customWidth="1"/>
    <col min="9" max="9" width="8.85546875" customWidth="1"/>
    <col min="10" max="10" width="0.85546875" hidden="1" customWidth="1"/>
    <col min="11" max="11" width="5.85546875" customWidth="1"/>
    <col min="12" max="12" width="6" customWidth="1"/>
    <col min="13" max="13" width="8" customWidth="1"/>
    <col min="14" max="14" width="6.42578125" customWidth="1"/>
    <col min="15" max="15" width="8" customWidth="1"/>
  </cols>
  <sheetData>
    <row r="1" spans="1:16" x14ac:dyDescent="0.25">
      <c r="A1" s="1" t="s">
        <v>54</v>
      </c>
      <c r="B1" s="24"/>
      <c r="C1" s="2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4"/>
    </row>
    <row r="2" spans="1:16" x14ac:dyDescent="0.25">
      <c r="A2" s="2"/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4"/>
    </row>
    <row r="3" spans="1:16" ht="12.75" customHeight="1" x14ac:dyDescent="0.25">
      <c r="A3" s="80" t="s">
        <v>55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16" ht="26.25" customHeight="1" x14ac:dyDescent="0.25">
      <c r="A4" s="81" t="s">
        <v>143</v>
      </c>
      <c r="B4" s="81" t="s">
        <v>144</v>
      </c>
      <c r="C4" s="81"/>
      <c r="D4" s="81"/>
      <c r="E4" s="81" t="s">
        <v>145</v>
      </c>
      <c r="F4" s="81"/>
      <c r="G4" s="81"/>
      <c r="H4" s="81"/>
      <c r="I4" s="81"/>
      <c r="J4" s="81"/>
      <c r="K4" s="81" t="s">
        <v>146</v>
      </c>
      <c r="L4" s="81"/>
      <c r="M4" s="81"/>
      <c r="N4" s="81"/>
      <c r="O4" s="81"/>
      <c r="P4" s="2"/>
    </row>
    <row r="5" spans="1:16" ht="45" customHeight="1" x14ac:dyDescent="0.25">
      <c r="A5" s="81"/>
      <c r="B5" s="56" t="s">
        <v>56</v>
      </c>
      <c r="C5" s="56" t="s">
        <v>57</v>
      </c>
      <c r="D5" s="56" t="s">
        <v>58</v>
      </c>
      <c r="E5" s="57" t="s">
        <v>59</v>
      </c>
      <c r="F5" s="57" t="s">
        <v>60</v>
      </c>
      <c r="G5" s="57" t="s">
        <v>61</v>
      </c>
      <c r="H5" s="57" t="s">
        <v>62</v>
      </c>
      <c r="I5" s="82" t="s">
        <v>58</v>
      </c>
      <c r="J5" s="82"/>
      <c r="K5" s="56" t="s">
        <v>63</v>
      </c>
      <c r="L5" s="56" t="s">
        <v>64</v>
      </c>
      <c r="M5" s="56" t="s">
        <v>65</v>
      </c>
      <c r="N5" s="56" t="s">
        <v>66</v>
      </c>
      <c r="O5" s="56" t="s">
        <v>58</v>
      </c>
      <c r="P5" s="2"/>
    </row>
    <row r="6" spans="1:16" x14ac:dyDescent="0.25">
      <c r="A6" s="54">
        <v>1</v>
      </c>
      <c r="B6" s="60">
        <v>14</v>
      </c>
      <c r="C6" s="60">
        <v>1</v>
      </c>
      <c r="D6" s="61">
        <f>B6+C6</f>
        <v>15</v>
      </c>
      <c r="E6" s="62"/>
      <c r="F6" s="62"/>
      <c r="G6" s="62"/>
      <c r="H6" s="62">
        <v>15</v>
      </c>
      <c r="I6" s="78">
        <f t="shared" ref="I6:I13" si="0">E6+F6+G6+H6</f>
        <v>15</v>
      </c>
      <c r="J6" s="78"/>
      <c r="K6" s="62"/>
      <c r="L6" s="62"/>
      <c r="M6" s="61"/>
      <c r="N6" s="61">
        <f>I6</f>
        <v>15</v>
      </c>
      <c r="O6" s="61">
        <f t="shared" ref="O6:O8" si="1">N6</f>
        <v>15</v>
      </c>
      <c r="P6" s="2"/>
    </row>
    <row r="7" spans="1:16" x14ac:dyDescent="0.25">
      <c r="A7" s="55">
        <v>2</v>
      </c>
      <c r="B7" s="45">
        <v>50</v>
      </c>
      <c r="C7" s="45">
        <v>0</v>
      </c>
      <c r="D7" s="61">
        <f t="shared" ref="D7:D25" si="2">B7+C7</f>
        <v>50</v>
      </c>
      <c r="E7" s="35">
        <v>0</v>
      </c>
      <c r="F7" s="35">
        <v>38</v>
      </c>
      <c r="G7" s="35">
        <v>9</v>
      </c>
      <c r="H7" s="35">
        <v>3</v>
      </c>
      <c r="I7" s="79">
        <f t="shared" si="0"/>
        <v>50</v>
      </c>
      <c r="J7" s="79"/>
      <c r="K7" s="35"/>
      <c r="L7" s="35"/>
      <c r="M7" s="36"/>
      <c r="N7" s="36">
        <f>I7</f>
        <v>50</v>
      </c>
      <c r="O7" s="36">
        <f t="shared" si="1"/>
        <v>50</v>
      </c>
    </row>
    <row r="8" spans="1:16" x14ac:dyDescent="0.25">
      <c r="A8" s="55">
        <v>3</v>
      </c>
      <c r="B8" s="45">
        <v>3</v>
      </c>
      <c r="C8" s="45">
        <v>1</v>
      </c>
      <c r="D8" s="61">
        <f t="shared" si="2"/>
        <v>4</v>
      </c>
      <c r="E8" s="37">
        <v>0</v>
      </c>
      <c r="F8" s="37">
        <v>3</v>
      </c>
      <c r="G8" s="37">
        <v>1</v>
      </c>
      <c r="H8" s="37">
        <v>0</v>
      </c>
      <c r="I8" s="79">
        <f t="shared" si="0"/>
        <v>4</v>
      </c>
      <c r="J8" s="79"/>
      <c r="K8" s="37"/>
      <c r="L8" s="37"/>
      <c r="M8" s="37"/>
      <c r="N8" s="38">
        <f>I8</f>
        <v>4</v>
      </c>
      <c r="O8" s="36">
        <f t="shared" si="1"/>
        <v>4</v>
      </c>
    </row>
    <row r="9" spans="1:16" x14ac:dyDescent="0.25">
      <c r="A9" s="55">
        <v>4</v>
      </c>
      <c r="B9" s="45">
        <v>3</v>
      </c>
      <c r="C9" s="45">
        <v>2</v>
      </c>
      <c r="D9" s="61">
        <f t="shared" si="2"/>
        <v>5</v>
      </c>
      <c r="E9" s="37">
        <v>0</v>
      </c>
      <c r="F9" s="37">
        <v>3</v>
      </c>
      <c r="G9" s="37">
        <v>2</v>
      </c>
      <c r="H9" s="37">
        <v>0</v>
      </c>
      <c r="I9" s="79">
        <f t="shared" si="0"/>
        <v>5</v>
      </c>
      <c r="J9" s="79"/>
      <c r="K9" s="37"/>
      <c r="L9" s="37"/>
      <c r="M9" s="37"/>
      <c r="N9" s="37">
        <v>5</v>
      </c>
      <c r="O9" s="36">
        <f>N9</f>
        <v>5</v>
      </c>
    </row>
    <row r="10" spans="1:16" x14ac:dyDescent="0.25">
      <c r="A10" s="55">
        <v>5</v>
      </c>
      <c r="B10" s="45">
        <v>3</v>
      </c>
      <c r="C10" s="45">
        <v>1</v>
      </c>
      <c r="D10" s="36">
        <f t="shared" si="2"/>
        <v>4</v>
      </c>
      <c r="E10" s="37"/>
      <c r="F10" s="37">
        <v>3</v>
      </c>
      <c r="G10" s="37">
        <v>1</v>
      </c>
      <c r="H10" s="37"/>
      <c r="I10" s="79">
        <f t="shared" si="0"/>
        <v>4</v>
      </c>
      <c r="J10" s="79"/>
      <c r="K10" s="37"/>
      <c r="L10" s="37"/>
      <c r="M10" s="37"/>
      <c r="N10" s="37">
        <v>4</v>
      </c>
      <c r="O10" s="36">
        <f>N10</f>
        <v>4</v>
      </c>
    </row>
    <row r="11" spans="1:16" x14ac:dyDescent="0.25">
      <c r="A11" s="55">
        <v>6</v>
      </c>
      <c r="B11" s="55">
        <v>500</v>
      </c>
      <c r="C11" s="55">
        <v>500</v>
      </c>
      <c r="D11" s="61">
        <f t="shared" si="2"/>
        <v>1000</v>
      </c>
      <c r="E11" s="63">
        <v>1000</v>
      </c>
      <c r="F11" s="63"/>
      <c r="G11" s="63">
        <v>0</v>
      </c>
      <c r="H11" s="63"/>
      <c r="I11" s="78">
        <f t="shared" si="0"/>
        <v>1000</v>
      </c>
      <c r="J11" s="78"/>
      <c r="K11" s="63"/>
      <c r="L11" s="63"/>
      <c r="M11" s="63"/>
      <c r="N11" s="63">
        <v>1000</v>
      </c>
      <c r="O11" s="61">
        <v>1000</v>
      </c>
    </row>
    <row r="12" spans="1:16" x14ac:dyDescent="0.25">
      <c r="A12" s="55">
        <v>7</v>
      </c>
      <c r="B12" s="45">
        <v>3</v>
      </c>
      <c r="C12" s="45">
        <v>2</v>
      </c>
      <c r="D12" s="36">
        <f t="shared" si="2"/>
        <v>5</v>
      </c>
      <c r="E12" s="37"/>
      <c r="F12" s="37">
        <v>3</v>
      </c>
      <c r="G12" s="37">
        <v>2</v>
      </c>
      <c r="H12" s="37"/>
      <c r="I12" s="79">
        <f t="shared" si="0"/>
        <v>5</v>
      </c>
      <c r="J12" s="79"/>
      <c r="K12" s="37"/>
      <c r="L12" s="37"/>
      <c r="M12" s="37"/>
      <c r="N12" s="37">
        <v>5</v>
      </c>
      <c r="O12" s="36">
        <f>N12</f>
        <v>5</v>
      </c>
    </row>
    <row r="13" spans="1:16" x14ac:dyDescent="0.25">
      <c r="A13" s="55">
        <v>8</v>
      </c>
      <c r="B13" s="45">
        <f>40+1500</f>
        <v>1540</v>
      </c>
      <c r="C13" s="45">
        <f>10+1500</f>
        <v>1510</v>
      </c>
      <c r="D13" s="37">
        <f t="shared" si="2"/>
        <v>3050</v>
      </c>
      <c r="E13" s="37">
        <v>500</v>
      </c>
      <c r="F13" s="37">
        <f>13+1000</f>
        <v>1013</v>
      </c>
      <c r="G13" s="37">
        <f>32+1000</f>
        <v>1032</v>
      </c>
      <c r="H13" s="37">
        <f>5+500</f>
        <v>505</v>
      </c>
      <c r="I13" s="79">
        <f t="shared" si="0"/>
        <v>3050</v>
      </c>
      <c r="J13" s="79"/>
      <c r="K13" s="37"/>
      <c r="L13" s="37"/>
      <c r="M13" s="37"/>
      <c r="N13" s="38">
        <v>3050</v>
      </c>
      <c r="O13" s="36">
        <f t="shared" ref="O13" si="3">N13</f>
        <v>3050</v>
      </c>
    </row>
    <row r="14" spans="1:16" x14ac:dyDescent="0.25">
      <c r="A14" s="55">
        <v>9</v>
      </c>
      <c r="B14" s="45">
        <v>18</v>
      </c>
      <c r="C14" s="45">
        <v>15</v>
      </c>
      <c r="D14" s="37">
        <f t="shared" si="2"/>
        <v>33</v>
      </c>
      <c r="E14" s="37"/>
      <c r="F14" s="37"/>
      <c r="G14" s="37">
        <v>33</v>
      </c>
      <c r="H14" s="37"/>
      <c r="I14" s="79">
        <v>33</v>
      </c>
      <c r="J14" s="79"/>
      <c r="K14" s="37"/>
      <c r="L14" s="37"/>
      <c r="M14" s="37"/>
      <c r="N14" s="38">
        <v>33</v>
      </c>
      <c r="O14" s="36">
        <v>33</v>
      </c>
    </row>
    <row r="15" spans="1:16" x14ac:dyDescent="0.25">
      <c r="A15" s="55">
        <v>10</v>
      </c>
      <c r="B15" s="45">
        <v>1</v>
      </c>
      <c r="C15" s="45">
        <v>0</v>
      </c>
      <c r="D15" s="61">
        <f t="shared" si="2"/>
        <v>1</v>
      </c>
      <c r="E15" s="37">
        <v>1</v>
      </c>
      <c r="F15" s="37">
        <v>0</v>
      </c>
      <c r="G15" s="37">
        <v>0</v>
      </c>
      <c r="H15" s="37">
        <v>0</v>
      </c>
      <c r="I15" s="58">
        <v>1</v>
      </c>
      <c r="J15" s="58"/>
      <c r="K15" s="37"/>
      <c r="L15" s="37"/>
      <c r="M15" s="37"/>
      <c r="N15" s="38">
        <v>1</v>
      </c>
      <c r="O15" s="36">
        <v>1</v>
      </c>
    </row>
    <row r="16" spans="1:16" x14ac:dyDescent="0.25">
      <c r="A16" s="55">
        <v>11</v>
      </c>
      <c r="B16" s="45">
        <v>6</v>
      </c>
      <c r="C16" s="45">
        <v>8</v>
      </c>
      <c r="D16" s="61">
        <f t="shared" si="2"/>
        <v>14</v>
      </c>
      <c r="E16" s="37">
        <v>0</v>
      </c>
      <c r="F16" s="37"/>
      <c r="G16" s="37">
        <v>14</v>
      </c>
      <c r="H16" s="37">
        <v>0</v>
      </c>
      <c r="I16" s="58">
        <v>14</v>
      </c>
      <c r="J16" s="58"/>
      <c r="K16" s="37"/>
      <c r="L16" s="37"/>
      <c r="M16" s="37"/>
      <c r="N16" s="38">
        <v>14</v>
      </c>
      <c r="O16" s="36">
        <v>14</v>
      </c>
    </row>
    <row r="17" spans="1:15" x14ac:dyDescent="0.25">
      <c r="A17" s="55">
        <v>12</v>
      </c>
      <c r="B17" s="45">
        <v>3</v>
      </c>
      <c r="C17" s="45">
        <v>1</v>
      </c>
      <c r="D17" s="37">
        <f t="shared" si="2"/>
        <v>4</v>
      </c>
      <c r="E17" s="37"/>
      <c r="F17" s="37">
        <v>3</v>
      </c>
      <c r="G17" s="37">
        <v>1</v>
      </c>
      <c r="H17" s="37"/>
      <c r="I17" s="79">
        <f t="shared" ref="I17" si="4">E17+F17+G17+H17</f>
        <v>4</v>
      </c>
      <c r="J17" s="79"/>
      <c r="K17" s="37"/>
      <c r="L17" s="37"/>
      <c r="M17" s="37"/>
      <c r="N17" s="38">
        <v>4</v>
      </c>
      <c r="O17" s="36">
        <f>N17</f>
        <v>4</v>
      </c>
    </row>
    <row r="18" spans="1:15" x14ac:dyDescent="0.25">
      <c r="A18" s="55">
        <v>13</v>
      </c>
      <c r="B18" s="45">
        <v>3</v>
      </c>
      <c r="C18" s="45">
        <v>1</v>
      </c>
      <c r="D18" s="37">
        <f t="shared" si="2"/>
        <v>4</v>
      </c>
      <c r="E18" s="37"/>
      <c r="F18" s="37">
        <v>3</v>
      </c>
      <c r="G18" s="37">
        <v>1</v>
      </c>
      <c r="H18" s="37"/>
      <c r="I18" s="64">
        <v>4</v>
      </c>
      <c r="J18" s="64"/>
      <c r="K18" s="37"/>
      <c r="L18" s="37"/>
      <c r="M18" s="37"/>
      <c r="N18" s="38">
        <v>4</v>
      </c>
      <c r="O18" s="36">
        <v>4</v>
      </c>
    </row>
    <row r="19" spans="1:15" x14ac:dyDescent="0.25">
      <c r="A19" s="55">
        <v>14</v>
      </c>
      <c r="B19" s="45">
        <v>3</v>
      </c>
      <c r="C19" s="45">
        <v>1</v>
      </c>
      <c r="D19" s="37">
        <f t="shared" si="2"/>
        <v>4</v>
      </c>
      <c r="E19" s="37"/>
      <c r="F19" s="37">
        <v>3</v>
      </c>
      <c r="G19" s="37">
        <v>1</v>
      </c>
      <c r="H19" s="37"/>
      <c r="I19" s="64">
        <v>4</v>
      </c>
      <c r="J19" s="64"/>
      <c r="K19" s="37"/>
      <c r="L19" s="37"/>
      <c r="M19" s="37"/>
      <c r="N19" s="38">
        <v>4</v>
      </c>
      <c r="O19" s="36">
        <f>N19</f>
        <v>4</v>
      </c>
    </row>
    <row r="20" spans="1:15" x14ac:dyDescent="0.25">
      <c r="A20" s="55">
        <v>15</v>
      </c>
      <c r="B20" s="45">
        <v>61</v>
      </c>
      <c r="C20" s="45">
        <v>14</v>
      </c>
      <c r="D20" s="37">
        <f t="shared" si="2"/>
        <v>75</v>
      </c>
      <c r="E20" s="37"/>
      <c r="F20" s="37">
        <v>29</v>
      </c>
      <c r="G20" s="37">
        <v>42</v>
      </c>
      <c r="H20" s="37">
        <v>4</v>
      </c>
      <c r="I20" s="79">
        <f t="shared" ref="I20" si="5">E20+F20+G20+H20</f>
        <v>75</v>
      </c>
      <c r="J20" s="79"/>
      <c r="K20" s="37"/>
      <c r="L20" s="37"/>
      <c r="M20" s="37"/>
      <c r="N20" s="38">
        <v>75</v>
      </c>
      <c r="O20" s="36">
        <f>N20</f>
        <v>75</v>
      </c>
    </row>
    <row r="21" spans="1:15" x14ac:dyDescent="0.25">
      <c r="A21" s="55">
        <v>16</v>
      </c>
      <c r="B21" s="45">
        <v>3</v>
      </c>
      <c r="C21" s="45">
        <v>0</v>
      </c>
      <c r="D21" s="37">
        <f t="shared" si="2"/>
        <v>3</v>
      </c>
      <c r="E21" s="37"/>
      <c r="F21" s="37"/>
      <c r="G21" s="37"/>
      <c r="H21" s="37">
        <v>3</v>
      </c>
      <c r="I21" s="64">
        <v>3</v>
      </c>
      <c r="J21" s="64"/>
      <c r="K21" s="37"/>
      <c r="L21" s="37"/>
      <c r="M21" s="37"/>
      <c r="N21" s="38">
        <v>3</v>
      </c>
      <c r="O21" s="36">
        <v>3</v>
      </c>
    </row>
    <row r="22" spans="1:15" x14ac:dyDescent="0.25">
      <c r="A22" s="55">
        <v>17</v>
      </c>
      <c r="B22" s="45">
        <v>15</v>
      </c>
      <c r="C22" s="45">
        <v>15</v>
      </c>
      <c r="D22" s="61">
        <f t="shared" si="2"/>
        <v>30</v>
      </c>
      <c r="E22" s="37">
        <v>30</v>
      </c>
      <c r="F22" s="37">
        <v>0</v>
      </c>
      <c r="G22" s="37">
        <v>0</v>
      </c>
      <c r="H22" s="37">
        <v>0</v>
      </c>
      <c r="I22" s="58">
        <v>30</v>
      </c>
      <c r="J22" s="58"/>
      <c r="K22" s="37"/>
      <c r="L22" s="37"/>
      <c r="M22" s="37"/>
      <c r="N22" s="38">
        <v>30</v>
      </c>
      <c r="O22" s="36">
        <v>30</v>
      </c>
    </row>
    <row r="23" spans="1:15" x14ac:dyDescent="0.25">
      <c r="A23" s="55">
        <v>18</v>
      </c>
      <c r="B23" s="45">
        <v>3</v>
      </c>
      <c r="C23" s="45">
        <v>1</v>
      </c>
      <c r="D23" s="37">
        <v>4</v>
      </c>
      <c r="E23" s="37"/>
      <c r="F23" s="37">
        <v>3</v>
      </c>
      <c r="G23" s="37">
        <v>1</v>
      </c>
      <c r="H23" s="37"/>
      <c r="I23" s="64">
        <v>4</v>
      </c>
      <c r="J23" s="64"/>
      <c r="K23" s="37"/>
      <c r="L23" s="37"/>
      <c r="M23" s="37"/>
      <c r="N23" s="38">
        <v>4</v>
      </c>
      <c r="O23" s="36">
        <v>4</v>
      </c>
    </row>
    <row r="24" spans="1:15" x14ac:dyDescent="0.25">
      <c r="A24" s="55">
        <v>19</v>
      </c>
      <c r="B24" s="45">
        <v>3</v>
      </c>
      <c r="C24" s="45">
        <v>1</v>
      </c>
      <c r="D24" s="37">
        <v>4</v>
      </c>
      <c r="E24" s="37"/>
      <c r="F24" s="37">
        <v>3</v>
      </c>
      <c r="G24" s="37">
        <v>1</v>
      </c>
      <c r="H24" s="37"/>
      <c r="I24" s="64">
        <v>4</v>
      </c>
      <c r="J24" s="64"/>
      <c r="K24" s="37"/>
      <c r="L24" s="37"/>
      <c r="M24" s="37"/>
      <c r="N24" s="38">
        <v>4</v>
      </c>
      <c r="O24" s="36">
        <v>4</v>
      </c>
    </row>
    <row r="25" spans="1:15" x14ac:dyDescent="0.25">
      <c r="A25" s="55">
        <v>20</v>
      </c>
      <c r="B25" s="45">
        <v>1000</v>
      </c>
      <c r="C25" s="45">
        <v>1000</v>
      </c>
      <c r="D25" s="61">
        <f t="shared" si="2"/>
        <v>2000</v>
      </c>
      <c r="E25" s="37">
        <v>2000</v>
      </c>
      <c r="F25" s="37"/>
      <c r="G25" s="37"/>
      <c r="H25" s="37"/>
      <c r="I25" s="58">
        <v>2000</v>
      </c>
      <c r="J25" s="58"/>
      <c r="K25" s="37"/>
      <c r="L25" s="37"/>
      <c r="M25" s="37"/>
      <c r="N25" s="38">
        <v>2000</v>
      </c>
      <c r="O25" s="36">
        <v>2000</v>
      </c>
    </row>
    <row r="26" spans="1:15" x14ac:dyDescent="0.25">
      <c r="A26" s="55">
        <v>21</v>
      </c>
      <c r="B26" s="45">
        <v>500</v>
      </c>
      <c r="C26" s="45">
        <v>500</v>
      </c>
      <c r="D26" s="37">
        <v>1000</v>
      </c>
      <c r="E26" s="37">
        <v>1000</v>
      </c>
      <c r="F26" s="37"/>
      <c r="G26" s="37"/>
      <c r="H26" s="37"/>
      <c r="I26" s="64">
        <v>1000</v>
      </c>
      <c r="J26" s="64"/>
      <c r="K26" s="37"/>
      <c r="L26" s="37"/>
      <c r="M26" s="37"/>
      <c r="N26" s="38">
        <v>1000</v>
      </c>
      <c r="O26" s="36">
        <v>1000</v>
      </c>
    </row>
    <row r="27" spans="1:15" x14ac:dyDescent="0.25">
      <c r="A27" s="55">
        <v>22</v>
      </c>
      <c r="B27" s="45">
        <v>3</v>
      </c>
      <c r="C27" s="45">
        <v>1</v>
      </c>
      <c r="D27" s="37">
        <v>4</v>
      </c>
      <c r="E27" s="37"/>
      <c r="F27" s="37">
        <v>3</v>
      </c>
      <c r="G27" s="37">
        <v>1</v>
      </c>
      <c r="H27" s="37"/>
      <c r="I27" s="64">
        <v>4</v>
      </c>
      <c r="J27" s="64"/>
      <c r="K27" s="37"/>
      <c r="L27" s="37"/>
      <c r="M27" s="37"/>
      <c r="N27" s="38">
        <v>4</v>
      </c>
      <c r="O27" s="36">
        <v>4</v>
      </c>
    </row>
    <row r="28" spans="1:15" x14ac:dyDescent="0.25">
      <c r="A28" s="45">
        <v>23</v>
      </c>
      <c r="B28" s="45">
        <v>3</v>
      </c>
      <c r="C28" s="45">
        <v>1</v>
      </c>
      <c r="D28" s="37">
        <v>4</v>
      </c>
      <c r="E28" s="37"/>
      <c r="F28" s="37">
        <v>3</v>
      </c>
      <c r="G28" s="37">
        <v>1</v>
      </c>
      <c r="H28" s="37"/>
      <c r="I28" s="64">
        <v>4</v>
      </c>
      <c r="J28" s="64"/>
      <c r="K28" s="37"/>
      <c r="L28" s="37"/>
      <c r="M28" s="37"/>
      <c r="N28" s="38">
        <v>4</v>
      </c>
      <c r="O28" s="36">
        <v>4</v>
      </c>
    </row>
    <row r="29" spans="1:15" x14ac:dyDescent="0.25">
      <c r="A29" s="45">
        <v>24</v>
      </c>
      <c r="B29" s="45">
        <v>3</v>
      </c>
      <c r="C29" s="45">
        <v>1</v>
      </c>
      <c r="D29" s="37">
        <v>4</v>
      </c>
      <c r="E29" s="37"/>
      <c r="F29" s="37">
        <v>3</v>
      </c>
      <c r="G29" s="37">
        <v>1</v>
      </c>
      <c r="H29" s="37"/>
      <c r="I29" s="64">
        <v>4</v>
      </c>
      <c r="J29" s="64"/>
      <c r="K29" s="37"/>
      <c r="L29" s="37"/>
      <c r="M29" s="37"/>
      <c r="N29" s="38">
        <v>4</v>
      </c>
      <c r="O29" s="36">
        <v>4</v>
      </c>
    </row>
    <row r="30" spans="1:15" x14ac:dyDescent="0.25">
      <c r="A30" s="45">
        <v>25</v>
      </c>
      <c r="B30" s="45">
        <v>3</v>
      </c>
      <c r="C30" s="45"/>
      <c r="D30" s="37">
        <v>3</v>
      </c>
      <c r="E30" s="37"/>
      <c r="F30" s="37">
        <v>3</v>
      </c>
      <c r="G30" s="37"/>
      <c r="H30" s="37"/>
      <c r="I30" s="64">
        <v>3</v>
      </c>
      <c r="J30" s="64"/>
      <c r="K30" s="37"/>
      <c r="L30" s="37"/>
      <c r="M30" s="37"/>
      <c r="N30" s="38">
        <v>3</v>
      </c>
      <c r="O30" s="36">
        <v>3</v>
      </c>
    </row>
    <row r="31" spans="1:15" x14ac:dyDescent="0.25">
      <c r="A31" s="45">
        <v>26</v>
      </c>
      <c r="B31" s="64">
        <v>22</v>
      </c>
      <c r="C31" s="64">
        <v>3</v>
      </c>
      <c r="D31" s="37">
        <f t="shared" ref="D31" si="6">B31+C31</f>
        <v>25</v>
      </c>
      <c r="E31" s="37"/>
      <c r="F31" s="37">
        <v>19</v>
      </c>
      <c r="G31" s="37">
        <v>6</v>
      </c>
      <c r="H31" s="37"/>
      <c r="I31" s="79">
        <f t="shared" ref="I31" si="7">E31+F31+G31+H31</f>
        <v>25</v>
      </c>
      <c r="J31" s="79"/>
      <c r="K31" s="37"/>
      <c r="L31" s="37"/>
      <c r="M31" s="37"/>
      <c r="N31" s="38">
        <v>25</v>
      </c>
      <c r="O31" s="36">
        <f t="shared" ref="O31" si="8">N31</f>
        <v>25</v>
      </c>
    </row>
  </sheetData>
  <mergeCells count="18">
    <mergeCell ref="I31:J31"/>
    <mergeCell ref="I12:J12"/>
    <mergeCell ref="I13:J13"/>
    <mergeCell ref="I14:J14"/>
    <mergeCell ref="I11:J11"/>
    <mergeCell ref="I17:J17"/>
    <mergeCell ref="I20:J20"/>
    <mergeCell ref="A3:P3"/>
    <mergeCell ref="A4:A5"/>
    <mergeCell ref="B4:D4"/>
    <mergeCell ref="E4:J4"/>
    <mergeCell ref="K4:O4"/>
    <mergeCell ref="I5:J5"/>
    <mergeCell ref="I6:J6"/>
    <mergeCell ref="I7:J7"/>
    <mergeCell ref="I8:J8"/>
    <mergeCell ref="I9:J9"/>
    <mergeCell ref="I10:J10"/>
  </mergeCells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B31 I6:I31" xr:uid="{00000000-0002-0000-0300-000000000000}">
      <formula1>XFA6</formula1>
    </dataValidation>
  </dataValidations>
  <pageMargins left="0.25" right="0.25" top="0.75" bottom="0.75" header="0.3" footer="0.3"/>
  <pageSetup paperSize="2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FB5D8-8442-4FE8-84E5-758272056612}">
  <dimension ref="B1:D42"/>
  <sheetViews>
    <sheetView workbookViewId="0">
      <selection activeCell="D28" sqref="D28"/>
    </sheetView>
  </sheetViews>
  <sheetFormatPr baseColWidth="10" defaultRowHeight="15" x14ac:dyDescent="0.25"/>
  <cols>
    <col min="1" max="1" width="7.85546875" customWidth="1"/>
    <col min="4" max="4" width="55.85546875" customWidth="1"/>
  </cols>
  <sheetData>
    <row r="1" spans="2:4" x14ac:dyDescent="0.25">
      <c r="B1" s="83" t="s">
        <v>140</v>
      </c>
      <c r="C1" s="83"/>
      <c r="D1" s="83"/>
    </row>
    <row r="2" spans="2:4" x14ac:dyDescent="0.25">
      <c r="B2" s="45" t="s">
        <v>98</v>
      </c>
      <c r="C2" s="45" t="s">
        <v>97</v>
      </c>
      <c r="D2" s="37" t="s">
        <v>99</v>
      </c>
    </row>
    <row r="3" spans="2:4" x14ac:dyDescent="0.25">
      <c r="B3" s="46">
        <v>1</v>
      </c>
      <c r="C3" s="39" t="s">
        <v>85</v>
      </c>
      <c r="D3" s="37" t="s">
        <v>100</v>
      </c>
    </row>
    <row r="4" spans="2:4" x14ac:dyDescent="0.25">
      <c r="B4" s="48">
        <v>2</v>
      </c>
      <c r="C4" s="49" t="s">
        <v>79</v>
      </c>
      <c r="D4" s="50" t="s">
        <v>101</v>
      </c>
    </row>
    <row r="5" spans="2:4" x14ac:dyDescent="0.25">
      <c r="B5" s="45">
        <v>3</v>
      </c>
      <c r="C5" s="28" t="s">
        <v>86</v>
      </c>
      <c r="D5" s="37" t="s">
        <v>102</v>
      </c>
    </row>
    <row r="6" spans="2:4" x14ac:dyDescent="0.25">
      <c r="B6" s="48">
        <v>4</v>
      </c>
      <c r="C6" s="49" t="s">
        <v>75</v>
      </c>
      <c r="D6" s="50" t="s">
        <v>103</v>
      </c>
    </row>
    <row r="7" spans="2:4" x14ac:dyDescent="0.25">
      <c r="B7" s="45">
        <v>5</v>
      </c>
      <c r="C7" s="28" t="s">
        <v>52</v>
      </c>
      <c r="D7" s="37" t="s">
        <v>104</v>
      </c>
    </row>
    <row r="8" spans="2:4" x14ac:dyDescent="0.25">
      <c r="B8" s="48">
        <v>6</v>
      </c>
      <c r="C8" s="49" t="s">
        <v>82</v>
      </c>
      <c r="D8" s="50" t="s">
        <v>105</v>
      </c>
    </row>
    <row r="9" spans="2:4" x14ac:dyDescent="0.25">
      <c r="B9" s="45">
        <v>7</v>
      </c>
      <c r="C9" s="28" t="s">
        <v>87</v>
      </c>
      <c r="D9" s="37" t="s">
        <v>106</v>
      </c>
    </row>
    <row r="10" spans="2:4" x14ac:dyDescent="0.25">
      <c r="B10" s="48">
        <v>8</v>
      </c>
      <c r="C10" s="49" t="s">
        <v>70</v>
      </c>
      <c r="D10" s="50" t="s">
        <v>107</v>
      </c>
    </row>
    <row r="11" spans="2:4" x14ac:dyDescent="0.25">
      <c r="B11" s="45">
        <v>9</v>
      </c>
      <c r="C11" s="28" t="s">
        <v>73</v>
      </c>
      <c r="D11" s="37" t="s">
        <v>108</v>
      </c>
    </row>
    <row r="12" spans="2:4" ht="30" x14ac:dyDescent="0.25">
      <c r="B12" s="45">
        <v>10</v>
      </c>
      <c r="C12" s="28" t="s">
        <v>76</v>
      </c>
      <c r="D12" s="47" t="s">
        <v>109</v>
      </c>
    </row>
    <row r="13" spans="2:4" x14ac:dyDescent="0.25">
      <c r="B13" s="45">
        <v>11</v>
      </c>
      <c r="C13" s="28" t="s">
        <v>38</v>
      </c>
      <c r="D13" s="37" t="s">
        <v>110</v>
      </c>
    </row>
    <row r="14" spans="2:4" x14ac:dyDescent="0.25">
      <c r="B14" s="45">
        <v>12</v>
      </c>
      <c r="C14" s="28" t="s">
        <v>47</v>
      </c>
      <c r="D14" s="37" t="s">
        <v>111</v>
      </c>
    </row>
    <row r="15" spans="2:4" x14ac:dyDescent="0.25">
      <c r="B15" s="45">
        <v>13</v>
      </c>
      <c r="C15" s="28" t="s">
        <v>51</v>
      </c>
      <c r="D15" s="37" t="s">
        <v>112</v>
      </c>
    </row>
    <row r="16" spans="2:4" x14ac:dyDescent="0.25">
      <c r="B16" s="45">
        <v>14</v>
      </c>
      <c r="C16" s="28" t="s">
        <v>53</v>
      </c>
      <c r="D16" s="37" t="s">
        <v>113</v>
      </c>
    </row>
    <row r="17" spans="2:4" x14ac:dyDescent="0.25">
      <c r="B17" s="48">
        <v>15</v>
      </c>
      <c r="C17" s="49" t="s">
        <v>35</v>
      </c>
      <c r="D17" s="50" t="s">
        <v>114</v>
      </c>
    </row>
    <row r="18" spans="2:4" x14ac:dyDescent="0.25">
      <c r="B18" s="45">
        <v>16</v>
      </c>
      <c r="C18" s="28" t="s">
        <v>89</v>
      </c>
      <c r="D18" s="37" t="s">
        <v>115</v>
      </c>
    </row>
    <row r="19" spans="2:4" x14ac:dyDescent="0.25">
      <c r="B19" s="45">
        <v>17</v>
      </c>
      <c r="C19" s="28" t="s">
        <v>72</v>
      </c>
      <c r="D19" s="37" t="s">
        <v>116</v>
      </c>
    </row>
    <row r="20" spans="2:4" x14ac:dyDescent="0.25">
      <c r="B20" s="45">
        <v>18</v>
      </c>
      <c r="C20" s="28" t="s">
        <v>90</v>
      </c>
      <c r="D20" s="37" t="s">
        <v>117</v>
      </c>
    </row>
    <row r="21" spans="2:4" x14ac:dyDescent="0.25">
      <c r="B21" s="48">
        <v>19</v>
      </c>
      <c r="C21" s="49" t="s">
        <v>78</v>
      </c>
      <c r="D21" s="50" t="s">
        <v>118</v>
      </c>
    </row>
    <row r="22" spans="2:4" x14ac:dyDescent="0.25">
      <c r="B22" s="45">
        <v>20</v>
      </c>
      <c r="C22" s="28" t="s">
        <v>91</v>
      </c>
      <c r="D22" s="37" t="s">
        <v>119</v>
      </c>
    </row>
    <row r="23" spans="2:4" x14ac:dyDescent="0.25">
      <c r="B23" s="48">
        <v>21</v>
      </c>
      <c r="C23" s="49" t="s">
        <v>50</v>
      </c>
      <c r="D23" s="50" t="s">
        <v>120</v>
      </c>
    </row>
    <row r="24" spans="2:4" x14ac:dyDescent="0.25">
      <c r="B24" s="48">
        <v>22</v>
      </c>
      <c r="C24" s="49" t="s">
        <v>45</v>
      </c>
      <c r="D24" s="50" t="s">
        <v>121</v>
      </c>
    </row>
    <row r="25" spans="2:4" x14ac:dyDescent="0.25">
      <c r="B25" s="48">
        <v>23</v>
      </c>
      <c r="C25" s="49" t="s">
        <v>42</v>
      </c>
      <c r="D25" s="50" t="s">
        <v>122</v>
      </c>
    </row>
    <row r="26" spans="2:4" x14ac:dyDescent="0.25">
      <c r="B26" s="45">
        <v>24</v>
      </c>
      <c r="C26" s="28" t="s">
        <v>49</v>
      </c>
      <c r="D26" s="37" t="s">
        <v>123</v>
      </c>
    </row>
    <row r="27" spans="2:4" x14ac:dyDescent="0.25">
      <c r="B27" s="48">
        <v>25</v>
      </c>
      <c r="C27" s="49" t="s">
        <v>44</v>
      </c>
      <c r="D27" s="50" t="s">
        <v>124</v>
      </c>
    </row>
    <row r="28" spans="2:4" x14ac:dyDescent="0.25">
      <c r="B28" s="45">
        <v>26</v>
      </c>
      <c r="C28" s="28" t="s">
        <v>48</v>
      </c>
      <c r="D28" s="37" t="s">
        <v>125</v>
      </c>
    </row>
    <row r="29" spans="2:4" x14ac:dyDescent="0.25">
      <c r="B29" s="45">
        <v>27</v>
      </c>
      <c r="C29" s="28" t="s">
        <v>92</v>
      </c>
      <c r="D29" s="37" t="s">
        <v>126</v>
      </c>
    </row>
    <row r="30" spans="2:4" x14ac:dyDescent="0.25">
      <c r="B30" s="45">
        <v>28</v>
      </c>
      <c r="C30" s="28" t="s">
        <v>93</v>
      </c>
      <c r="D30" s="37" t="s">
        <v>127</v>
      </c>
    </row>
    <row r="31" spans="2:4" x14ac:dyDescent="0.25">
      <c r="B31" s="48">
        <v>29</v>
      </c>
      <c r="C31" s="49" t="s">
        <v>39</v>
      </c>
      <c r="D31" s="50" t="s">
        <v>128</v>
      </c>
    </row>
    <row r="32" spans="2:4" x14ac:dyDescent="0.25">
      <c r="B32" s="45">
        <v>30</v>
      </c>
      <c r="C32" s="28" t="s">
        <v>80</v>
      </c>
      <c r="D32" s="37" t="s">
        <v>129</v>
      </c>
    </row>
    <row r="33" spans="2:4" x14ac:dyDescent="0.25">
      <c r="B33" s="45">
        <v>31</v>
      </c>
      <c r="C33" s="28" t="s">
        <v>68</v>
      </c>
      <c r="D33" s="37" t="s">
        <v>130</v>
      </c>
    </row>
    <row r="34" spans="2:4" x14ac:dyDescent="0.25">
      <c r="B34" s="45">
        <v>32</v>
      </c>
      <c r="C34" s="28" t="s">
        <v>94</v>
      </c>
      <c r="D34" s="37" t="s">
        <v>131</v>
      </c>
    </row>
    <row r="35" spans="2:4" x14ac:dyDescent="0.25">
      <c r="B35" s="45">
        <v>33</v>
      </c>
      <c r="C35" s="28" t="s">
        <v>81</v>
      </c>
      <c r="D35" s="37" t="s">
        <v>132</v>
      </c>
    </row>
    <row r="36" spans="2:4" x14ac:dyDescent="0.25">
      <c r="B36" s="48">
        <v>34</v>
      </c>
      <c r="C36" s="49" t="s">
        <v>37</v>
      </c>
      <c r="D36" s="50" t="s">
        <v>133</v>
      </c>
    </row>
    <row r="37" spans="2:4" x14ac:dyDescent="0.25">
      <c r="B37" s="45">
        <v>35</v>
      </c>
      <c r="C37" s="28" t="s">
        <v>95</v>
      </c>
      <c r="D37" s="37" t="s">
        <v>134</v>
      </c>
    </row>
    <row r="38" spans="2:4" x14ac:dyDescent="0.25">
      <c r="B38" s="45">
        <v>36</v>
      </c>
      <c r="C38" s="28" t="s">
        <v>40</v>
      </c>
      <c r="D38" s="37" t="s">
        <v>135</v>
      </c>
    </row>
    <row r="39" spans="2:4" x14ac:dyDescent="0.25">
      <c r="B39" s="45">
        <v>37</v>
      </c>
      <c r="C39" s="28" t="s">
        <v>96</v>
      </c>
      <c r="D39" s="37" t="s">
        <v>139</v>
      </c>
    </row>
    <row r="40" spans="2:4" x14ac:dyDescent="0.25">
      <c r="B40" s="45">
        <v>38</v>
      </c>
      <c r="C40" s="28" t="s">
        <v>77</v>
      </c>
      <c r="D40" s="37" t="s">
        <v>136</v>
      </c>
    </row>
    <row r="41" spans="2:4" x14ac:dyDescent="0.25">
      <c r="B41" s="45">
        <v>39</v>
      </c>
      <c r="C41" s="28" t="s">
        <v>46</v>
      </c>
      <c r="D41" s="37" t="s">
        <v>137</v>
      </c>
    </row>
    <row r="42" spans="2:4" x14ac:dyDescent="0.25">
      <c r="B42" s="45">
        <v>40</v>
      </c>
      <c r="C42" s="28" t="s">
        <v>74</v>
      </c>
      <c r="D42" s="37" t="s">
        <v>138</v>
      </c>
    </row>
  </sheetData>
  <mergeCells count="1">
    <mergeCell ref="B1:D1"/>
  </mergeCells>
  <pageMargins left="0.7" right="0.7" top="0.75" bottom="0.75" header="0.3" footer="0.3"/>
  <pageSetup paperSize="2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Clasificador de genero diciembr</vt:lpstr>
      <vt:lpstr>Atención por genero diciembre</vt:lpstr>
      <vt:lpstr>Renglones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Otto Fernando Lima Mejía</cp:lastModifiedBy>
  <cp:lastPrinted>2022-09-12T19:52:17Z</cp:lastPrinted>
  <dcterms:created xsi:type="dcterms:W3CDTF">2017-09-16T01:57:33Z</dcterms:created>
  <dcterms:modified xsi:type="dcterms:W3CDTF">2023-03-09T17:00:44Z</dcterms:modified>
</cp:coreProperties>
</file>