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CELIA\Desktop\Escritorio\DOCUMENTOS POA'S\INFORMES SEGEPLAN Y SEPREM\Participación por Género\Informes 2017\"/>
    </mc:Choice>
  </mc:AlternateContent>
  <bookViews>
    <workbookView xWindow="120" yWindow="60" windowWidth="13995" windowHeight="4365"/>
  </bookViews>
  <sheets>
    <sheet name="Sección 1" sheetId="3" r:id="rId1"/>
    <sheet name="Sección 2" sheetId="7" r:id="rId2"/>
    <sheet name="Sección 3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24" i="7" l="1"/>
  <c r="J25" i="7"/>
  <c r="J26" i="7"/>
  <c r="J27" i="7"/>
  <c r="J28" i="7"/>
  <c r="J29" i="7"/>
  <c r="J3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10" i="7"/>
  <c r="J9" i="7"/>
  <c r="P13" i="7" l="1"/>
  <c r="E17" i="7"/>
  <c r="P30" i="7"/>
  <c r="P29" i="7"/>
  <c r="P28" i="7"/>
  <c r="P27" i="7"/>
  <c r="P26" i="7"/>
  <c r="P25" i="7"/>
  <c r="P24" i="7"/>
  <c r="P23" i="7"/>
  <c r="K31" i="7"/>
  <c r="P22" i="7"/>
  <c r="P21" i="7"/>
  <c r="P20" i="7"/>
  <c r="P19" i="7"/>
  <c r="P18" i="7"/>
  <c r="P17" i="7"/>
  <c r="P16" i="7"/>
  <c r="P15" i="7"/>
  <c r="P11" i="7"/>
  <c r="P12" i="7"/>
  <c r="O31" i="7"/>
  <c r="I31" i="7"/>
  <c r="H31" i="7"/>
  <c r="G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6" i="7"/>
  <c r="E15" i="7"/>
  <c r="E14" i="7"/>
  <c r="E12" i="7"/>
  <c r="E11" i="7"/>
  <c r="E10" i="7"/>
  <c r="E9" i="7"/>
  <c r="F31" i="7"/>
  <c r="M31" i="7"/>
  <c r="J31" i="7" l="1"/>
  <c r="D31" i="7"/>
  <c r="C31" i="7"/>
  <c r="P14" i="7"/>
  <c r="N10" i="7"/>
  <c r="L9" i="7"/>
  <c r="P10" i="7" l="1"/>
  <c r="N31" i="7"/>
  <c r="P9" i="7"/>
  <c r="L31" i="7"/>
  <c r="P31" i="7"/>
  <c r="E31" i="7"/>
</calcChain>
</file>

<file path=xl/sharedStrings.xml><?xml version="1.0" encoding="utf-8"?>
<sst xmlns="http://schemas.openxmlformats.org/spreadsheetml/2006/main" count="93" uniqueCount="88">
  <si>
    <t>11200051  Instituto Nacional de Cooperativas -INACOP-</t>
  </si>
  <si>
    <t>Aprobado</t>
  </si>
  <si>
    <t>Vigente</t>
  </si>
  <si>
    <t>Ejecutado</t>
  </si>
  <si>
    <t>(F1)</t>
  </si>
  <si>
    <t>(F2)</t>
  </si>
  <si>
    <t>(F3)</t>
  </si>
  <si>
    <t>Fortalecer técnica, administrativa y financieramente al INACOP, para que esté en condiciones de brindar un servicio sostenible de calidad al Movimiento Cooperativo.</t>
  </si>
  <si>
    <r>
      <t xml:space="preserve">(A)  </t>
    </r>
    <r>
      <rPr>
        <b/>
        <sz val="12"/>
        <color theme="1"/>
        <rFont val="Arial"/>
        <family val="2"/>
      </rPr>
      <t>ENTIDAD:</t>
    </r>
  </si>
  <si>
    <r>
      <t xml:space="preserve">(B)  </t>
    </r>
    <r>
      <rPr>
        <b/>
        <sz val="12"/>
        <color theme="1"/>
        <rFont val="Arial"/>
        <family val="2"/>
      </rPr>
      <t>FECHA:</t>
    </r>
  </si>
  <si>
    <t>Enfoque de Género</t>
  </si>
  <si>
    <r>
      <rPr>
        <b/>
        <sz val="10"/>
        <color rgb="FF0070C0"/>
        <rFont val="Arial"/>
        <family val="2"/>
      </rPr>
      <t>(E)</t>
    </r>
    <r>
      <rPr>
        <b/>
        <sz val="10"/>
        <color theme="1"/>
        <rFont val="Arial"/>
        <family val="2"/>
      </rPr>
      <t xml:space="preserve"> Nivel Asociado del Clasificador</t>
    </r>
  </si>
  <si>
    <r>
      <rPr>
        <b/>
        <sz val="10"/>
        <color rgb="FF0070C0"/>
        <rFont val="Arial"/>
        <family val="2"/>
      </rPr>
      <t xml:space="preserve">(G1) </t>
    </r>
    <r>
      <rPr>
        <b/>
        <sz val="10"/>
        <color theme="1"/>
        <rFont val="Arial"/>
        <family val="2"/>
      </rPr>
      <t>Programada Inicial</t>
    </r>
  </si>
  <si>
    <r>
      <rPr>
        <b/>
        <sz val="10"/>
        <color rgb="FF0070C0"/>
        <rFont val="Arial"/>
        <family val="2"/>
      </rPr>
      <t>(G2)</t>
    </r>
    <r>
      <rPr>
        <b/>
        <sz val="10"/>
        <color theme="1"/>
        <rFont val="Arial"/>
        <family val="2"/>
      </rPr>
      <t xml:space="preserve">       Vigente     Anual</t>
    </r>
  </si>
  <si>
    <r>
      <t xml:space="preserve">(D) </t>
    </r>
    <r>
      <rPr>
        <b/>
        <sz val="10"/>
        <color theme="1"/>
        <rFont val="Arial"/>
        <family val="2"/>
      </rPr>
      <t>Estructura Programática</t>
    </r>
  </si>
  <si>
    <r>
      <t xml:space="preserve">(F) </t>
    </r>
    <r>
      <rPr>
        <b/>
        <sz val="10"/>
        <color theme="1"/>
        <rFont val="Arial"/>
        <family val="2"/>
      </rPr>
      <t>Ejecución Financiera</t>
    </r>
  </si>
  <si>
    <r>
      <t xml:space="preserve">(G) </t>
    </r>
    <r>
      <rPr>
        <b/>
        <sz val="10"/>
        <color theme="1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</si>
  <si>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</si>
  <si>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</si>
  <si>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</si>
  <si>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</si>
  <si>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</si>
  <si>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</si>
  <si>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</si>
  <si>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OBJETIVO ESTRATEGIO:</t>
  </si>
  <si>
    <r>
      <rPr>
        <b/>
        <sz val="11"/>
        <color rgb="FF0070C0"/>
        <rFont val="Calibri"/>
        <family val="2"/>
        <scheme val="minor"/>
      </rPr>
      <t>(G3)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Ejecutada Acumulada</t>
    </r>
  </si>
  <si>
    <r>
      <rPr>
        <b/>
        <sz val="10"/>
        <color rgb="FF0070C0"/>
        <rFont val="Arial"/>
        <family val="2"/>
      </rPr>
      <t xml:space="preserve">(G3)                              </t>
    </r>
    <r>
      <rPr>
        <b/>
        <sz val="10"/>
        <color theme="1"/>
        <rFont val="Arial"/>
        <family val="2"/>
      </rPr>
      <t>Nombre del Producto</t>
    </r>
  </si>
  <si>
    <t>Cooperativas activas beneficiadas con asistencia técnica y capacitación.</t>
  </si>
  <si>
    <t>Personas beneficiadas con asistencia técnica y capacitación para constituir cooperativas.</t>
  </si>
  <si>
    <t>Dirección y Coordinación</t>
  </si>
  <si>
    <r>
      <rPr>
        <b/>
        <sz val="10"/>
        <color rgb="FF0070C0"/>
        <rFont val="Arial"/>
        <family val="2"/>
      </rPr>
      <t xml:space="preserve"> (C) </t>
    </r>
    <r>
      <rPr>
        <b/>
        <sz val="10"/>
        <color theme="1"/>
        <rFont val="Arial"/>
        <family val="2"/>
      </rPr>
      <t xml:space="preserve">         Número Correlativo</t>
    </r>
  </si>
  <si>
    <t>Plantilla  de Clasificador Temático 1</t>
  </si>
  <si>
    <t>Sección 3 - Información General</t>
  </si>
  <si>
    <r>
      <rPr>
        <b/>
        <sz val="12"/>
        <color rgb="FF0070C0"/>
        <rFont val="Arial"/>
        <family val="2"/>
      </rPr>
      <t xml:space="preserve">(L) </t>
    </r>
    <r>
      <rPr>
        <b/>
        <sz val="12"/>
        <color theme="1"/>
        <rFont val="Arial"/>
        <family val="2"/>
      </rPr>
      <t>Resultados alcanzados</t>
    </r>
  </si>
  <si>
    <r>
      <rPr>
        <b/>
        <sz val="12"/>
        <color rgb="FF0070C0"/>
        <rFont val="Arial"/>
        <family val="2"/>
      </rPr>
      <t xml:space="preserve">(M) </t>
    </r>
    <r>
      <rPr>
        <b/>
        <sz val="12"/>
        <color theme="1"/>
        <rFont val="Arial"/>
        <family val="2"/>
      </rPr>
      <t>Obstáculos encontrados</t>
    </r>
  </si>
  <si>
    <t>Sección 1- Estructura Presupuestaria</t>
  </si>
  <si>
    <t>Plantilla de Clasificador Temático 1</t>
  </si>
  <si>
    <t>Ruta</t>
  </si>
  <si>
    <t>SCT</t>
  </si>
  <si>
    <t>CT</t>
  </si>
  <si>
    <t>NOTAS: Se adjunta reporte del SICOIN WEB de la ejecución física y financiera cuatrimestral y el avance de la misma.</t>
  </si>
  <si>
    <t>Sección 2 - Características de la Población Beneficiada</t>
  </si>
  <si>
    <r>
      <rPr>
        <b/>
        <sz val="12"/>
        <color rgb="FF0070C0"/>
        <rFont val="Arial"/>
        <family val="2"/>
      </rPr>
      <t xml:space="preserve">(H) </t>
    </r>
    <r>
      <rPr>
        <b/>
        <sz val="12"/>
        <color theme="1"/>
        <rFont val="Arial"/>
        <family val="2"/>
      </rPr>
      <t xml:space="preserve">   </t>
    </r>
    <r>
      <rPr>
        <b/>
        <sz val="10"/>
        <color theme="1"/>
        <rFont val="Arial"/>
        <family val="2"/>
      </rPr>
      <t xml:space="preserve">          No. Correlativo</t>
    </r>
  </si>
  <si>
    <t xml:space="preserve">(I) </t>
  </si>
  <si>
    <t>(J)</t>
  </si>
  <si>
    <t>Departamento</t>
  </si>
  <si>
    <t>Sexo</t>
  </si>
  <si>
    <t>Rangos de Edades</t>
  </si>
  <si>
    <t>Mujeres</t>
  </si>
  <si>
    <t>Hombres</t>
  </si>
  <si>
    <t>Total</t>
  </si>
  <si>
    <t xml:space="preserve">0 a 13 </t>
  </si>
  <si>
    <t>13 a 30</t>
  </si>
  <si>
    <t>30 a 60</t>
  </si>
  <si>
    <t>60 ó más</t>
  </si>
  <si>
    <t>Maya</t>
  </si>
  <si>
    <t>Xinca</t>
  </si>
  <si>
    <t>Garifuna</t>
  </si>
  <si>
    <t>Mestizo</t>
  </si>
  <si>
    <t>Otros</t>
  </si>
  <si>
    <t>Guatemala</t>
  </si>
  <si>
    <t>Alta Verapaz</t>
  </si>
  <si>
    <t>Baja Verapaz</t>
  </si>
  <si>
    <t>Zacapa</t>
  </si>
  <si>
    <t xml:space="preserve">Chiquimula </t>
  </si>
  <si>
    <t xml:space="preserve">Izabal </t>
  </si>
  <si>
    <t xml:space="preserve">El Progreso Guastatoya </t>
  </si>
  <si>
    <t>Jutiapa</t>
  </si>
  <si>
    <t>Jalapa</t>
  </si>
  <si>
    <t xml:space="preserve">Santa Rosa </t>
  </si>
  <si>
    <t>Chimaltenango</t>
  </si>
  <si>
    <t xml:space="preserve">Sacatepequez </t>
  </si>
  <si>
    <t>Escuintla</t>
  </si>
  <si>
    <t xml:space="preserve">Quetzaltenango </t>
  </si>
  <si>
    <t>Retalhuleu</t>
  </si>
  <si>
    <t xml:space="preserve">Totonicapan </t>
  </si>
  <si>
    <t>San Marcos</t>
  </si>
  <si>
    <t>Suchitepequez</t>
  </si>
  <si>
    <t>Sololá</t>
  </si>
  <si>
    <t>Quiché</t>
  </si>
  <si>
    <t>Huhuetenango</t>
  </si>
  <si>
    <t xml:space="preserve">Petén </t>
  </si>
  <si>
    <t>TOTALES</t>
  </si>
  <si>
    <r>
      <t xml:space="preserve">NOTAS: </t>
    </r>
    <r>
      <rPr>
        <sz val="12"/>
        <color theme="1"/>
        <rFont val="Arial"/>
        <family val="2"/>
      </rPr>
      <t>La asistencia técnica y capacitación que se proporciona a las cooperativas activas y grupos de interés es dirigida a grupos mixtos, a nivel nacional y con cobertura en todos los municipios a traves de las 8 Regiones funcionales en la Institución.</t>
    </r>
  </si>
  <si>
    <t>Realmente en la Institución no contamos con una estructura programática con enfoque de género ni un presupuesto asignado para beneficiar especificamente a grupos de mujeres, se  atienden grupos mixtos con los productos que se mencionan en la seccion número uno. Del total del presupuesto unicamente el 3% aproximadamente se utiliza para la ejecución de metas físicas.</t>
  </si>
  <si>
    <r>
      <t xml:space="preserve">(K)  </t>
    </r>
    <r>
      <rPr>
        <b/>
        <sz val="12"/>
        <rFont val="Arial"/>
        <family val="2"/>
      </rPr>
      <t>Grupo Etnico</t>
    </r>
  </si>
  <si>
    <t>09 de mayo 2017, I Informe Cuatrimestral (Enero/Abril 2017)</t>
  </si>
  <si>
    <r>
      <t>A pesar que el presupuesto asignado para el cumplimiento de metas es bastante bajo y de acuerdo a los reportes de género de las Regiones Operativa se logra atender directamente a una población de</t>
    </r>
    <r>
      <rPr>
        <sz val="11"/>
        <rFont val="Calibri"/>
        <family val="2"/>
        <scheme val="minor"/>
      </rPr>
      <t xml:space="preserve"> 35,045 </t>
    </r>
    <r>
      <rPr>
        <sz val="11"/>
        <color theme="1"/>
        <rFont val="Calibri"/>
        <family val="2"/>
        <scheme val="minor"/>
      </rPr>
      <t>mujeres asociadas de cooperativas activas, del total de los asociados se atendieron 15</t>
    </r>
    <r>
      <rPr>
        <sz val="11"/>
        <rFont val="Calibri"/>
        <family val="2"/>
        <scheme val="minor"/>
      </rPr>
      <t xml:space="preserve">,039 </t>
    </r>
    <r>
      <rPr>
        <sz val="11"/>
        <color theme="1"/>
        <rFont val="Calibri"/>
        <family val="2"/>
        <scheme val="minor"/>
      </rPr>
      <t>mayas entre hombre y mujeres.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</si>
</sst>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2"/>
      <color rgb="FF0070C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rgb="FFFF0000"/>
      </bottom>
      <diagonal/>
    </border>
    <border>
      <left/>
      <right style="thin">
        <color indexed="64"/>
      </right>
      <top/>
      <bottom style="mediumDashed">
        <color rgb="FFFF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Dashed">
        <color rgb="FFFF0000"/>
      </bottom>
      <diagonal/>
    </border>
    <border>
      <left/>
      <right style="thin">
        <color indexed="64"/>
      </right>
      <top style="double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ed">
        <color rgb="FFFF0000"/>
      </bottom>
      <diagonal/>
    </border>
    <border>
      <left/>
      <right style="thick">
        <color indexed="64"/>
      </right>
      <top style="double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/>
      <right style="thick">
        <color indexed="64"/>
      </right>
      <top style="mediumDashed">
        <color rgb="FFFF0000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Border="1"/>
    <xf numFmtId="0" fontId="1" fillId="0" borderId="0" xfId="0" applyFont="1" applyAlignment="1"/>
    <xf numFmtId="0" fontId="0" fillId="0" borderId="0" xfId="0" applyBorder="1"/>
    <xf numFmtId="0" fontId="1" fillId="0" borderId="0" xfId="0" applyFont="1" applyBorder="1"/>
    <xf numFmtId="0" fontId="7" fillId="2" borderId="1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4" fillId="0" borderId="2" xfId="0" applyFont="1" applyBorder="1"/>
    <xf numFmtId="0" fontId="0" fillId="0" borderId="2" xfId="0" applyBorder="1"/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1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33" xfId="0" applyNumberFormat="1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43" fontId="2" fillId="4" borderId="31" xfId="1" applyNumberFormat="1" applyFont="1" applyFill="1" applyBorder="1" applyAlignment="1">
      <alignment vertical="center" wrapText="1"/>
    </xf>
    <xf numFmtId="43" fontId="2" fillId="4" borderId="11" xfId="1" applyNumberFormat="1" applyFont="1" applyFill="1" applyBorder="1" applyAlignment="1">
      <alignment vertical="center" wrapText="1"/>
    </xf>
    <xf numFmtId="43" fontId="2" fillId="4" borderId="33" xfId="1" applyNumberFormat="1" applyFont="1" applyFill="1" applyBorder="1" applyAlignment="1">
      <alignment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vertical="center" wrapText="1"/>
    </xf>
    <xf numFmtId="3" fontId="2" fillId="4" borderId="31" xfId="0" applyNumberFormat="1" applyFont="1" applyFill="1" applyBorder="1" applyAlignment="1">
      <alignment vertical="center" wrapText="1"/>
    </xf>
    <xf numFmtId="0" fontId="0" fillId="0" borderId="41" xfId="0" applyBorder="1"/>
    <xf numFmtId="0" fontId="1" fillId="4" borderId="44" xfId="0" applyFont="1" applyFill="1" applyBorder="1" applyAlignment="1">
      <alignment horizontal="left" wrapText="1"/>
    </xf>
    <xf numFmtId="0" fontId="4" fillId="0" borderId="46" xfId="0" applyFont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1" fillId="4" borderId="49" xfId="0" applyFont="1" applyFill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49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/>
    </xf>
    <xf numFmtId="164" fontId="1" fillId="2" borderId="43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0" fillId="0" borderId="41" xfId="0" applyBorder="1" applyAlignment="1"/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64" xfId="0" applyFont="1" applyFill="1" applyBorder="1" applyAlignment="1">
      <alignment horizontal="center"/>
    </xf>
    <xf numFmtId="0" fontId="12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164" fontId="4" fillId="4" borderId="44" xfId="1" applyNumberFormat="1" applyFont="1" applyFill="1" applyBorder="1" applyAlignment="1">
      <alignment horizontal="center" wrapText="1"/>
    </xf>
    <xf numFmtId="164" fontId="4" fillId="4" borderId="68" xfId="1" applyNumberFormat="1" applyFont="1" applyFill="1" applyBorder="1" applyAlignment="1">
      <alignment horizontal="center" wrapText="1"/>
    </xf>
    <xf numFmtId="164" fontId="4" fillId="6" borderId="45" xfId="1" applyNumberFormat="1" applyFont="1" applyFill="1" applyBorder="1" applyAlignment="1">
      <alignment horizontal="center"/>
    </xf>
    <xf numFmtId="164" fontId="4" fillId="0" borderId="44" xfId="2" applyNumberFormat="1" applyFont="1" applyBorder="1" applyAlignment="1">
      <alignment horizontal="center"/>
    </xf>
    <xf numFmtId="164" fontId="4" fillId="6" borderId="44" xfId="2" applyNumberFormat="1" applyFont="1" applyFill="1" applyBorder="1" applyAlignment="1">
      <alignment horizontal="center"/>
    </xf>
    <xf numFmtId="164" fontId="4" fillId="6" borderId="70" xfId="2" applyNumberFormat="1" applyFont="1" applyFill="1" applyBorder="1" applyAlignment="1">
      <alignment horizontal="center"/>
    </xf>
    <xf numFmtId="164" fontId="4" fillId="4" borderId="12" xfId="1" applyNumberFormat="1" applyFont="1" applyFill="1" applyBorder="1" applyAlignment="1">
      <alignment horizontal="center"/>
    </xf>
    <xf numFmtId="164" fontId="4" fillId="4" borderId="47" xfId="1" applyNumberFormat="1" applyFont="1" applyFill="1" applyBorder="1" applyAlignment="1">
      <alignment horizontal="center"/>
    </xf>
    <xf numFmtId="164" fontId="4" fillId="6" borderId="47" xfId="1" applyNumberFormat="1" applyFont="1" applyFill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6" borderId="12" xfId="2" applyNumberFormat="1" applyFont="1" applyFill="1" applyBorder="1" applyAlignment="1">
      <alignment horizontal="center"/>
    </xf>
    <xf numFmtId="164" fontId="4" fillId="6" borderId="72" xfId="2" applyNumberFormat="1" applyFont="1" applyFill="1" applyBorder="1" applyAlignment="1">
      <alignment horizontal="center"/>
    </xf>
    <xf numFmtId="164" fontId="4" fillId="4" borderId="49" xfId="1" applyNumberFormat="1" applyFont="1" applyFill="1" applyBorder="1" applyAlignment="1">
      <alignment horizontal="center"/>
    </xf>
    <xf numFmtId="164" fontId="4" fillId="4" borderId="50" xfId="1" applyNumberFormat="1" applyFont="1" applyFill="1" applyBorder="1" applyAlignment="1">
      <alignment horizontal="center"/>
    </xf>
    <xf numFmtId="164" fontId="4" fillId="6" borderId="50" xfId="1" applyNumberFormat="1" applyFont="1" applyFill="1" applyBorder="1" applyAlignment="1">
      <alignment horizontal="center"/>
    </xf>
    <xf numFmtId="164" fontId="4" fillId="0" borderId="49" xfId="2" applyNumberFormat="1" applyFont="1" applyBorder="1" applyAlignment="1">
      <alignment horizontal="center"/>
    </xf>
    <xf numFmtId="164" fontId="4" fillId="6" borderId="73" xfId="0" applyNumberFormat="1" applyFont="1" applyFill="1" applyBorder="1" applyAlignment="1">
      <alignment horizontal="center"/>
    </xf>
    <xf numFmtId="164" fontId="4" fillId="4" borderId="11" xfId="1" applyNumberFormat="1" applyFont="1" applyFill="1" applyBorder="1" applyAlignment="1">
      <alignment horizontal="center"/>
    </xf>
    <xf numFmtId="164" fontId="4" fillId="4" borderId="52" xfId="1" applyNumberFormat="1" applyFont="1" applyFill="1" applyBorder="1" applyAlignment="1">
      <alignment horizontal="center"/>
    </xf>
    <xf numFmtId="164" fontId="4" fillId="6" borderId="52" xfId="1" applyNumberFormat="1" applyFont="1" applyFill="1" applyBorder="1" applyAlignment="1">
      <alignment horizontal="center"/>
    </xf>
    <xf numFmtId="164" fontId="4" fillId="0" borderId="11" xfId="2" applyNumberFormat="1" applyFont="1" applyBorder="1" applyAlignment="1">
      <alignment horizontal="center"/>
    </xf>
    <xf numFmtId="164" fontId="4" fillId="6" borderId="74" xfId="2" applyNumberFormat="1" applyFont="1" applyFill="1" applyBorder="1" applyAlignment="1">
      <alignment horizontal="center"/>
    </xf>
    <xf numFmtId="164" fontId="4" fillId="6" borderId="73" xfId="2" applyNumberFormat="1" applyFont="1" applyFill="1" applyBorder="1" applyAlignment="1">
      <alignment horizontal="center"/>
    </xf>
    <xf numFmtId="164" fontId="4" fillId="6" borderId="75" xfId="2" applyNumberFormat="1" applyFont="1" applyFill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1" fillId="4" borderId="77" xfId="0" applyFont="1" applyFill="1" applyBorder="1" applyAlignment="1">
      <alignment horizontal="left"/>
    </xf>
    <xf numFmtId="164" fontId="4" fillId="6" borderId="78" xfId="1" applyNumberFormat="1" applyFont="1" applyFill="1" applyBorder="1" applyAlignment="1">
      <alignment horizontal="center"/>
    </xf>
    <xf numFmtId="164" fontId="4" fillId="0" borderId="78" xfId="2" applyNumberFormat="1" applyFont="1" applyBorder="1" applyAlignment="1">
      <alignment horizontal="center"/>
    </xf>
    <xf numFmtId="164" fontId="4" fillId="6" borderId="57" xfId="2" applyNumberFormat="1" applyFont="1" applyFill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vertical="center"/>
    </xf>
    <xf numFmtId="164" fontId="1" fillId="2" borderId="54" xfId="0" applyNumberFormat="1" applyFont="1" applyFill="1" applyBorder="1" applyAlignment="1">
      <alignment horizontal="center"/>
    </xf>
    <xf numFmtId="0" fontId="0" fillId="0" borderId="0" xfId="0" applyAlignment="1"/>
    <xf numFmtId="164" fontId="4" fillId="4" borderId="78" xfId="1" applyNumberFormat="1" applyFont="1" applyFill="1" applyBorder="1" applyAlignment="1">
      <alignment horizontal="center"/>
    </xf>
    <xf numFmtId="164" fontId="4" fillId="4" borderId="79" xfId="1" applyNumberFormat="1" applyFont="1" applyFill="1" applyBorder="1" applyAlignment="1">
      <alignment horizontal="center"/>
    </xf>
    <xf numFmtId="0" fontId="12" fillId="2" borderId="62" xfId="0" applyFont="1" applyFill="1" applyBorder="1" applyAlignment="1">
      <alignment horizontal="center"/>
    </xf>
    <xf numFmtId="164" fontId="4" fillId="0" borderId="44" xfId="1" applyNumberFormat="1" applyFont="1" applyBorder="1" applyAlignment="1">
      <alignment horizontal="center" wrapText="1"/>
    </xf>
    <xf numFmtId="164" fontId="4" fillId="0" borderId="12" xfId="1" applyNumberFormat="1" applyFont="1" applyBorder="1" applyAlignment="1">
      <alignment horizontal="center" wrapText="1"/>
    </xf>
    <xf numFmtId="164" fontId="4" fillId="0" borderId="49" xfId="1" applyNumberFormat="1" applyFont="1" applyBorder="1" applyAlignment="1">
      <alignment horizontal="center" wrapText="1"/>
    </xf>
    <xf numFmtId="164" fontId="4" fillId="0" borderId="11" xfId="1" applyNumberFormat="1" applyFont="1" applyBorder="1" applyAlignment="1">
      <alignment horizontal="center" wrapText="1"/>
    </xf>
    <xf numFmtId="164" fontId="4" fillId="0" borderId="78" xfId="1" applyNumberFormat="1" applyFont="1" applyBorder="1" applyAlignment="1">
      <alignment horizontal="center" wrapText="1"/>
    </xf>
    <xf numFmtId="164" fontId="4" fillId="0" borderId="56" xfId="1" applyNumberFormat="1" applyFont="1" applyBorder="1" applyAlignment="1">
      <alignment horizontal="center" wrapText="1"/>
    </xf>
    <xf numFmtId="164" fontId="4" fillId="0" borderId="44" xfId="1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164" fontId="4" fillId="0" borderId="49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4" fontId="4" fillId="0" borderId="11" xfId="1" applyNumberFormat="1" applyFont="1" applyFill="1" applyBorder="1" applyAlignment="1">
      <alignment vertical="top"/>
    </xf>
    <xf numFmtId="164" fontId="4" fillId="0" borderId="44" xfId="1" applyNumberFormat="1" applyFont="1" applyFill="1" applyBorder="1" applyAlignment="1">
      <alignment horizontal="center"/>
    </xf>
    <xf numFmtId="164" fontId="4" fillId="0" borderId="78" xfId="1" applyNumberFormat="1" applyFont="1" applyBorder="1" applyAlignment="1">
      <alignment horizontal="center"/>
    </xf>
    <xf numFmtId="164" fontId="1" fillId="2" borderId="55" xfId="1" applyNumberFormat="1" applyFont="1" applyFill="1" applyBorder="1" applyAlignment="1">
      <alignment horizontal="center"/>
    </xf>
    <xf numFmtId="164" fontId="4" fillId="0" borderId="69" xfId="1" applyNumberFormat="1" applyFont="1" applyBorder="1" applyAlignment="1">
      <alignment horizontal="center"/>
    </xf>
    <xf numFmtId="164" fontId="4" fillId="0" borderId="71" xfId="1" applyNumberFormat="1" applyFont="1" applyBorder="1" applyAlignment="1">
      <alignment horizontal="center"/>
    </xf>
    <xf numFmtId="164" fontId="4" fillId="0" borderId="44" xfId="1" applyNumberFormat="1" applyFont="1" applyBorder="1" applyAlignment="1"/>
    <xf numFmtId="164" fontId="4" fillId="0" borderId="12" xfId="1" applyNumberFormat="1" applyFont="1" applyBorder="1" applyAlignment="1"/>
    <xf numFmtId="164" fontId="4" fillId="0" borderId="49" xfId="1" applyNumberFormat="1" applyFont="1" applyBorder="1" applyAlignment="1"/>
    <xf numFmtId="164" fontId="4" fillId="0" borderId="11" xfId="1" applyNumberFormat="1" applyFont="1" applyBorder="1" applyAlignment="1"/>
    <xf numFmtId="164" fontId="4" fillId="0" borderId="11" xfId="1" applyNumberFormat="1" applyFont="1" applyFill="1" applyBorder="1" applyAlignment="1">
      <alignment vertical="center"/>
    </xf>
    <xf numFmtId="164" fontId="4" fillId="0" borderId="12" xfId="1" applyNumberFormat="1" applyFont="1" applyFill="1" applyBorder="1" applyAlignment="1"/>
    <xf numFmtId="164" fontId="4" fillId="0" borderId="78" xfId="1" applyNumberFormat="1" applyFont="1" applyBorder="1" applyAlignment="1"/>
    <xf numFmtId="164" fontId="1" fillId="2" borderId="43" xfId="1" applyNumberFormat="1" applyFont="1" applyFill="1" applyBorder="1" applyAlignment="1"/>
    <xf numFmtId="164" fontId="4" fillId="4" borderId="11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17" fontId="4" fillId="0" borderId="10" xfId="0" applyNumberFormat="1" applyFont="1" applyBorder="1" applyAlignment="1">
      <alignment horizontal="left" wrapText="1"/>
    </xf>
    <xf numFmtId="17" fontId="4" fillId="0" borderId="4" xfId="0" applyNumberFormat="1" applyFont="1" applyBorder="1" applyAlignment="1">
      <alignment horizontal="left" wrapText="1"/>
    </xf>
    <xf numFmtId="17" fontId="4" fillId="0" borderId="5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0" borderId="4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CELIA/Desktop/Informes%20de%20Gener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 "/>
      <sheetName val="ABRIL "/>
      <sheetName val="CONSOLIDADO "/>
      <sheetName val="MAYO "/>
      <sheetName val="JUNIO "/>
      <sheetName val="JULIO"/>
      <sheetName val="AGOSTO"/>
      <sheetName val="CONSOLIDADO"/>
    </sheetNames>
    <sheetDataSet>
      <sheetData sheetId="0"/>
      <sheetData sheetId="1"/>
      <sheetData sheetId="2"/>
      <sheetData sheetId="3"/>
      <sheetData sheetId="4"/>
      <sheetData sheetId="5">
        <row r="9">
          <cell r="C9">
            <v>158</v>
          </cell>
        </row>
      </sheetData>
      <sheetData sheetId="6">
        <row r="9">
          <cell r="C9">
            <v>118</v>
          </cell>
        </row>
      </sheetData>
      <sheetData sheetId="7">
        <row r="9">
          <cell r="C9">
            <v>20</v>
          </cell>
        </row>
      </sheetData>
      <sheetData sheetId="8">
        <row r="4">
          <cell r="C4">
            <v>82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14" workbookViewId="0">
      <selection activeCell="A20" sqref="A20:S20"/>
    </sheetView>
  </sheetViews>
  <sheetFormatPr baseColWidth="10" defaultRowHeight="15" x14ac:dyDescent="0.25"/>
  <cols>
    <col min="1" max="1" width="10.7109375" customWidth="1"/>
    <col min="2" max="2" width="9.7109375" customWidth="1"/>
    <col min="3" max="3" width="6" customWidth="1"/>
    <col min="4" max="5" width="6.28515625" customWidth="1"/>
    <col min="6" max="6" width="6.42578125" customWidth="1"/>
    <col min="7" max="7" width="6.28515625" customWidth="1"/>
    <col min="8" max="8" width="6.7109375" customWidth="1"/>
    <col min="9" max="9" width="4.42578125" customWidth="1"/>
    <col min="10" max="10" width="4.7109375" customWidth="1"/>
    <col min="11" max="11" width="4.28515625" customWidth="1"/>
    <col min="12" max="12" width="13.42578125" customWidth="1"/>
    <col min="13" max="14" width="12.7109375" customWidth="1"/>
    <col min="15" max="15" width="13" customWidth="1"/>
    <col min="16" max="16" width="10.140625" customWidth="1"/>
    <col min="17" max="17" width="11.140625" customWidth="1"/>
    <col min="19" max="19" width="14" customWidth="1"/>
  </cols>
  <sheetData>
    <row r="1" spans="1:19" ht="15.75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5">
      <c r="A2" s="152" t="s">
        <v>36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15.75" x14ac:dyDescent="0.25">
      <c r="A3" s="153" t="s">
        <v>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16.5" thickBot="1" x14ac:dyDescent="0.3">
      <c r="A4" s="2"/>
      <c r="B4" s="13"/>
      <c r="C4" s="13"/>
      <c r="D4" s="13"/>
      <c r="E4" s="13"/>
      <c r="F4" s="13"/>
      <c r="G4" s="13"/>
      <c r="H4" s="2"/>
      <c r="I4" s="13"/>
      <c r="J4" s="13"/>
      <c r="K4" s="2"/>
      <c r="L4" s="2"/>
      <c r="M4" s="2"/>
      <c r="N4" s="2"/>
      <c r="O4" s="2"/>
      <c r="P4" s="2"/>
      <c r="Q4" s="2"/>
    </row>
    <row r="5" spans="1:19" ht="16.5" thickBot="1" x14ac:dyDescent="0.3">
      <c r="A5" s="12" t="s">
        <v>8</v>
      </c>
      <c r="B5" s="12"/>
      <c r="C5" s="12"/>
      <c r="D5" s="12"/>
      <c r="E5" s="12"/>
      <c r="F5" s="160" t="s">
        <v>0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</row>
    <row r="6" spans="1:19" ht="16.5" thickBot="1" x14ac:dyDescent="0.3">
      <c r="H6" s="5"/>
      <c r="I6" s="5"/>
      <c r="J6" s="5"/>
      <c r="K6" s="1"/>
      <c r="L6" s="1"/>
      <c r="M6" s="1"/>
      <c r="N6" s="1"/>
      <c r="O6" s="2"/>
      <c r="P6" s="2"/>
      <c r="Q6" s="2"/>
    </row>
    <row r="7" spans="1:19" ht="16.5" customHeight="1" thickBot="1" x14ac:dyDescent="0.3">
      <c r="A7" s="12" t="s">
        <v>9</v>
      </c>
      <c r="B7" s="12"/>
      <c r="C7" s="12"/>
      <c r="D7" s="12"/>
      <c r="E7" s="12"/>
      <c r="F7" s="157" t="s">
        <v>86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1:19" ht="16.5" customHeight="1" thickBot="1" x14ac:dyDescent="0.3">
      <c r="A8" s="12"/>
      <c r="B8" s="12"/>
      <c r="C8" s="12"/>
      <c r="D8" s="12"/>
      <c r="E8" s="12"/>
      <c r="F8" s="12"/>
      <c r="G8" s="12"/>
      <c r="H8" s="1"/>
      <c r="I8" s="1"/>
      <c r="J8" s="1"/>
      <c r="K8" s="14"/>
      <c r="L8" s="15"/>
      <c r="M8" s="15"/>
      <c r="N8" s="15"/>
      <c r="O8" s="15"/>
      <c r="P8" s="1"/>
      <c r="Q8" s="1"/>
    </row>
    <row r="9" spans="1:19" ht="31.5" customHeight="1" thickBot="1" x14ac:dyDescent="0.3">
      <c r="A9" s="163" t="s">
        <v>24</v>
      </c>
      <c r="B9" s="163"/>
      <c r="C9" s="163"/>
      <c r="D9" s="163"/>
      <c r="E9" s="12"/>
      <c r="F9" s="157" t="s">
        <v>7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9"/>
    </row>
    <row r="10" spans="1:19" ht="15" customHeight="1" x14ac:dyDescent="0.25">
      <c r="A10" s="17"/>
      <c r="B10" s="12"/>
      <c r="C10" s="12"/>
      <c r="D10" s="12"/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6.5" customHeight="1" x14ac:dyDescent="0.25">
      <c r="A11" s="18" t="s">
        <v>35</v>
      </c>
      <c r="B11" s="19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.75" customHeight="1" thickBot="1" x14ac:dyDescent="0.3">
      <c r="A12" s="6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4"/>
      <c r="N12" s="4"/>
      <c r="O12" s="10"/>
      <c r="P12" s="10"/>
      <c r="Q12" s="10"/>
      <c r="R12" s="11"/>
      <c r="S12" s="11"/>
    </row>
    <row r="13" spans="1:19" ht="19.5" customHeight="1" thickBot="1" x14ac:dyDescent="0.3">
      <c r="A13" s="173" t="s">
        <v>30</v>
      </c>
      <c r="B13" s="164" t="s">
        <v>14</v>
      </c>
      <c r="C13" s="165"/>
      <c r="D13" s="165"/>
      <c r="E13" s="165"/>
      <c r="F13" s="165"/>
      <c r="G13" s="165"/>
      <c r="H13" s="166"/>
      <c r="I13" s="175" t="s">
        <v>11</v>
      </c>
      <c r="J13" s="176"/>
      <c r="K13" s="177"/>
      <c r="L13" s="170" t="s">
        <v>15</v>
      </c>
      <c r="M13" s="171"/>
      <c r="N13" s="172"/>
      <c r="O13" s="154" t="s">
        <v>16</v>
      </c>
      <c r="P13" s="155"/>
      <c r="Q13" s="155"/>
      <c r="R13" s="155"/>
      <c r="S13" s="156"/>
    </row>
    <row r="14" spans="1:19" ht="20.25" customHeight="1" thickTop="1" thickBot="1" x14ac:dyDescent="0.3">
      <c r="A14" s="174"/>
      <c r="B14" s="167"/>
      <c r="C14" s="168"/>
      <c r="D14" s="168"/>
      <c r="E14" s="168"/>
      <c r="F14" s="168"/>
      <c r="G14" s="168"/>
      <c r="H14" s="169"/>
      <c r="I14" s="178"/>
      <c r="J14" s="179"/>
      <c r="K14" s="180"/>
      <c r="L14" s="8" t="s">
        <v>4</v>
      </c>
      <c r="M14" s="8" t="s">
        <v>5</v>
      </c>
      <c r="N14" s="8" t="s">
        <v>6</v>
      </c>
      <c r="O14" s="143" t="s">
        <v>12</v>
      </c>
      <c r="P14" s="143" t="s">
        <v>13</v>
      </c>
      <c r="Q14" s="145" t="s">
        <v>25</v>
      </c>
      <c r="R14" s="147" t="s">
        <v>26</v>
      </c>
      <c r="S14" s="148"/>
    </row>
    <row r="15" spans="1:19" ht="24" customHeight="1" thickTop="1" thickBot="1" x14ac:dyDescent="0.3">
      <c r="A15" s="174"/>
      <c r="B15" s="36" t="s">
        <v>17</v>
      </c>
      <c r="C15" s="16" t="s">
        <v>18</v>
      </c>
      <c r="D15" s="16" t="s">
        <v>19</v>
      </c>
      <c r="E15" s="16" t="s">
        <v>20</v>
      </c>
      <c r="F15" s="16" t="s">
        <v>21</v>
      </c>
      <c r="G15" s="16" t="s">
        <v>22</v>
      </c>
      <c r="H15" s="21" t="s">
        <v>23</v>
      </c>
      <c r="I15" s="44" t="s">
        <v>37</v>
      </c>
      <c r="J15" s="45" t="s">
        <v>39</v>
      </c>
      <c r="K15" s="46" t="s">
        <v>38</v>
      </c>
      <c r="L15" s="9" t="s">
        <v>1</v>
      </c>
      <c r="M15" s="34" t="s">
        <v>2</v>
      </c>
      <c r="N15" s="9" t="s">
        <v>3</v>
      </c>
      <c r="O15" s="144"/>
      <c r="P15" s="144"/>
      <c r="Q15" s="146"/>
      <c r="R15" s="149"/>
      <c r="S15" s="150"/>
    </row>
    <row r="16" spans="1:19" ht="28.5" customHeight="1" x14ac:dyDescent="0.25">
      <c r="A16" s="31">
        <v>1</v>
      </c>
      <c r="B16" s="35">
        <v>11200051</v>
      </c>
      <c r="C16" s="25">
        <v>11</v>
      </c>
      <c r="D16" s="28">
        <v>0</v>
      </c>
      <c r="E16" s="28">
        <v>0</v>
      </c>
      <c r="F16" s="28">
        <v>1</v>
      </c>
      <c r="G16" s="28">
        <v>0</v>
      </c>
      <c r="H16" s="23">
        <v>0</v>
      </c>
      <c r="I16" s="23"/>
      <c r="J16" s="23"/>
      <c r="K16" s="23"/>
      <c r="L16" s="41">
        <v>5200016</v>
      </c>
      <c r="M16" s="41">
        <v>5046461</v>
      </c>
      <c r="N16" s="41">
        <v>1348953.1</v>
      </c>
      <c r="O16" s="48">
        <v>12</v>
      </c>
      <c r="P16" s="23">
        <v>12</v>
      </c>
      <c r="Q16" s="23">
        <v>0</v>
      </c>
      <c r="R16" s="141" t="s">
        <v>29</v>
      </c>
      <c r="S16" s="142"/>
    </row>
    <row r="17" spans="1:19" ht="51.75" customHeight="1" x14ac:dyDescent="0.25">
      <c r="A17" s="32">
        <v>2</v>
      </c>
      <c r="B17" s="22">
        <v>11200051</v>
      </c>
      <c r="C17" s="26">
        <v>11</v>
      </c>
      <c r="D17" s="29">
        <v>0</v>
      </c>
      <c r="E17" s="29">
        <v>0</v>
      </c>
      <c r="F17" s="29">
        <v>2</v>
      </c>
      <c r="G17" s="29">
        <v>0</v>
      </c>
      <c r="H17" s="22">
        <v>3500</v>
      </c>
      <c r="I17" s="22">
        <v>8</v>
      </c>
      <c r="J17" s="22">
        <v>6</v>
      </c>
      <c r="K17" s="22">
        <v>9</v>
      </c>
      <c r="L17" s="42">
        <v>2270176</v>
      </c>
      <c r="M17" s="42">
        <v>2270176</v>
      </c>
      <c r="N17" s="42">
        <v>604017.02</v>
      </c>
      <c r="O17" s="47">
        <v>3771</v>
      </c>
      <c r="P17" s="47">
        <v>3527</v>
      </c>
      <c r="Q17" s="47">
        <v>603</v>
      </c>
      <c r="R17" s="137" t="s">
        <v>27</v>
      </c>
      <c r="S17" s="138"/>
    </row>
    <row r="18" spans="1:19" ht="69.75" customHeight="1" thickBot="1" x14ac:dyDescent="0.3">
      <c r="A18" s="33">
        <v>3</v>
      </c>
      <c r="B18" s="24">
        <v>11200051</v>
      </c>
      <c r="C18" s="27">
        <v>11</v>
      </c>
      <c r="D18" s="30">
        <v>0</v>
      </c>
      <c r="E18" s="30">
        <v>0</v>
      </c>
      <c r="F18" s="30">
        <v>3</v>
      </c>
      <c r="G18" s="30">
        <v>0</v>
      </c>
      <c r="H18" s="24">
        <v>3500</v>
      </c>
      <c r="I18" s="24">
        <v>8</v>
      </c>
      <c r="J18" s="24">
        <v>6</v>
      </c>
      <c r="K18" s="24">
        <v>9</v>
      </c>
      <c r="L18" s="43">
        <v>5626508</v>
      </c>
      <c r="M18" s="43">
        <v>5780063</v>
      </c>
      <c r="N18" s="43">
        <v>1428076.81</v>
      </c>
      <c r="O18" s="24">
        <v>537</v>
      </c>
      <c r="P18" s="24">
        <v>549</v>
      </c>
      <c r="Q18" s="24">
        <v>108</v>
      </c>
      <c r="R18" s="139" t="s">
        <v>28</v>
      </c>
      <c r="S18" s="140"/>
    </row>
    <row r="20" spans="1:19" ht="25.5" customHeight="1" x14ac:dyDescent="0.25">
      <c r="A20" s="136" t="s">
        <v>40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2" spans="1:19" x14ac:dyDescent="0.25">
      <c r="K22" s="3"/>
      <c r="M22" s="61"/>
    </row>
  </sheetData>
  <mergeCells count="20">
    <mergeCell ref="A1:S1"/>
    <mergeCell ref="A2:S2"/>
    <mergeCell ref="A3:S3"/>
    <mergeCell ref="O13:S13"/>
    <mergeCell ref="F7:S7"/>
    <mergeCell ref="F5:S5"/>
    <mergeCell ref="A9:D9"/>
    <mergeCell ref="F9:S9"/>
    <mergeCell ref="B13:H14"/>
    <mergeCell ref="L13:N13"/>
    <mergeCell ref="A13:A15"/>
    <mergeCell ref="I13:K14"/>
    <mergeCell ref="A20:S20"/>
    <mergeCell ref="R17:S17"/>
    <mergeCell ref="R18:S18"/>
    <mergeCell ref="R16:S16"/>
    <mergeCell ref="O14:O15"/>
    <mergeCell ref="P14:P15"/>
    <mergeCell ref="Q14:Q15"/>
    <mergeCell ref="R14:S15"/>
  </mergeCells>
  <printOptions horizontalCentered="1" verticalCentered="1"/>
  <pageMargins left="0.9055118110236221" right="0.39370078740157483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B18" sqref="B18"/>
    </sheetView>
  </sheetViews>
  <sheetFormatPr baseColWidth="10" defaultRowHeight="15" x14ac:dyDescent="0.25"/>
  <cols>
    <col min="2" max="2" width="18.42578125" customWidth="1"/>
    <col min="3" max="3" width="11" customWidth="1"/>
    <col min="11" max="11" width="10.5703125" customWidth="1"/>
    <col min="12" max="12" width="9.5703125" customWidth="1"/>
    <col min="14" max="14" width="10.85546875" customWidth="1"/>
    <col min="15" max="15" width="10" customWidth="1"/>
  </cols>
  <sheetData>
    <row r="1" spans="1:16" ht="15.75" x14ac:dyDescent="0.25">
      <c r="A1" s="181" t="s">
        <v>31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6" ht="15.75" x14ac:dyDescent="0.25">
      <c r="A2" s="151" t="s">
        <v>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5.75" x14ac:dyDescent="0.25">
      <c r="A3" s="60"/>
      <c r="B3" s="17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6" ht="15.75" x14ac:dyDescent="0.25">
      <c r="A4" s="37" t="s">
        <v>41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thickBo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62"/>
      <c r="L5" s="49"/>
      <c r="M5" s="49"/>
      <c r="N5" s="49"/>
      <c r="O5" s="49"/>
      <c r="P5" s="49"/>
    </row>
    <row r="6" spans="1:16" ht="16.5" thickTop="1" x14ac:dyDescent="0.25">
      <c r="A6" s="192" t="s">
        <v>42</v>
      </c>
      <c r="B6" s="63"/>
      <c r="C6" s="194" t="s">
        <v>43</v>
      </c>
      <c r="D6" s="195"/>
      <c r="E6" s="196"/>
      <c r="F6" s="197" t="s">
        <v>44</v>
      </c>
      <c r="G6" s="197"/>
      <c r="H6" s="197"/>
      <c r="I6" s="197"/>
      <c r="J6" s="197"/>
      <c r="K6" s="182" t="s">
        <v>85</v>
      </c>
      <c r="L6" s="183"/>
      <c r="M6" s="183"/>
      <c r="N6" s="183"/>
      <c r="O6" s="183"/>
      <c r="P6" s="184"/>
    </row>
    <row r="7" spans="1:16" ht="16.5" thickBot="1" x14ac:dyDescent="0.3">
      <c r="A7" s="192"/>
      <c r="B7" s="64" t="s">
        <v>45</v>
      </c>
      <c r="C7" s="198" t="s">
        <v>46</v>
      </c>
      <c r="D7" s="199"/>
      <c r="E7" s="200"/>
      <c r="F7" s="201" t="s">
        <v>47</v>
      </c>
      <c r="G7" s="201"/>
      <c r="H7" s="201"/>
      <c r="I7" s="201"/>
      <c r="J7" s="201"/>
      <c r="K7" s="185"/>
      <c r="L7" s="186"/>
      <c r="M7" s="186"/>
      <c r="N7" s="186"/>
      <c r="O7" s="186"/>
      <c r="P7" s="187"/>
    </row>
    <row r="8" spans="1:16" ht="16.5" thickTop="1" thickBot="1" x14ac:dyDescent="0.3">
      <c r="A8" s="193"/>
      <c r="B8" s="65"/>
      <c r="C8" s="66" t="s">
        <v>48</v>
      </c>
      <c r="D8" s="66" t="s">
        <v>49</v>
      </c>
      <c r="E8" s="66" t="s">
        <v>50</v>
      </c>
      <c r="F8" s="67" t="s">
        <v>51</v>
      </c>
      <c r="G8" s="67" t="s">
        <v>52</v>
      </c>
      <c r="H8" s="67" t="s">
        <v>53</v>
      </c>
      <c r="I8" s="68" t="s">
        <v>54</v>
      </c>
      <c r="J8" s="68" t="s">
        <v>50</v>
      </c>
      <c r="K8" s="110" t="s">
        <v>55</v>
      </c>
      <c r="L8" s="69" t="s">
        <v>56</v>
      </c>
      <c r="M8" s="70" t="s">
        <v>57</v>
      </c>
      <c r="N8" s="69" t="s">
        <v>58</v>
      </c>
      <c r="O8" s="71" t="s">
        <v>59</v>
      </c>
      <c r="P8" s="72" t="s">
        <v>50</v>
      </c>
    </row>
    <row r="9" spans="1:16" ht="17.25" thickTop="1" thickBot="1" x14ac:dyDescent="0.3">
      <c r="A9" s="73">
        <v>1</v>
      </c>
      <c r="B9" s="50" t="s">
        <v>60</v>
      </c>
      <c r="C9" s="74">
        <v>308</v>
      </c>
      <c r="D9" s="75">
        <v>395</v>
      </c>
      <c r="E9" s="76">
        <f t="shared" ref="E9:E31" si="0">SUM(C9:D9)</f>
        <v>703</v>
      </c>
      <c r="F9" s="111">
        <v>10</v>
      </c>
      <c r="G9" s="111">
        <v>102</v>
      </c>
      <c r="H9" s="111">
        <v>519</v>
      </c>
      <c r="I9" s="117">
        <v>72</v>
      </c>
      <c r="J9" s="78">
        <f>+I9+H9+G9+F9</f>
        <v>703</v>
      </c>
      <c r="K9" s="127">
        <v>1</v>
      </c>
      <c r="L9" s="77">
        <f>('[1]MAYO '!L9+'[1]JUNIO '!L9+[1]JULIO!L9+[1]AGOSTO!L4)</f>
        <v>0</v>
      </c>
      <c r="M9" s="77">
        <v>0</v>
      </c>
      <c r="N9" s="77">
        <v>702</v>
      </c>
      <c r="O9" s="125">
        <v>0</v>
      </c>
      <c r="P9" s="79">
        <f t="shared" ref="P9:P30" si="1">SUM(K9:O9)</f>
        <v>703</v>
      </c>
    </row>
    <row r="10" spans="1:16" ht="15.75" x14ac:dyDescent="0.25">
      <c r="A10" s="51">
        <v>2</v>
      </c>
      <c r="B10" s="52" t="s">
        <v>61</v>
      </c>
      <c r="C10" s="80">
        <v>83</v>
      </c>
      <c r="D10" s="81">
        <v>165</v>
      </c>
      <c r="E10" s="82">
        <f t="shared" si="0"/>
        <v>248</v>
      </c>
      <c r="F10" s="112">
        <v>0</v>
      </c>
      <c r="G10" s="112">
        <v>47</v>
      </c>
      <c r="H10" s="112">
        <v>198</v>
      </c>
      <c r="I10" s="118">
        <v>3</v>
      </c>
      <c r="J10" s="84">
        <f>+I10+H10+G10</f>
        <v>248</v>
      </c>
      <c r="K10" s="128">
        <v>245</v>
      </c>
      <c r="L10" s="83">
        <v>0</v>
      </c>
      <c r="M10" s="83">
        <v>0</v>
      </c>
      <c r="N10" s="83">
        <f>('[1]MAYO '!N10+'[1]JUNIO '!N10+[1]JULIO!N10+[1]AGOSTO!N5)</f>
        <v>0</v>
      </c>
      <c r="O10" s="126">
        <v>3</v>
      </c>
      <c r="P10" s="85">
        <f t="shared" si="1"/>
        <v>248</v>
      </c>
    </row>
    <row r="11" spans="1:16" ht="16.5" thickBot="1" x14ac:dyDescent="0.3">
      <c r="A11" s="53">
        <v>3</v>
      </c>
      <c r="B11" s="54" t="s">
        <v>62</v>
      </c>
      <c r="C11" s="86">
        <v>31</v>
      </c>
      <c r="D11" s="87">
        <v>18</v>
      </c>
      <c r="E11" s="88">
        <f t="shared" si="0"/>
        <v>49</v>
      </c>
      <c r="F11" s="113">
        <v>0</v>
      </c>
      <c r="G11" s="113">
        <v>0</v>
      </c>
      <c r="H11" s="113">
        <v>35</v>
      </c>
      <c r="I11" s="119">
        <v>14</v>
      </c>
      <c r="J11" s="84">
        <f t="shared" ref="J11:J30" si="2">+I11+H11+G11</f>
        <v>49</v>
      </c>
      <c r="K11" s="129">
        <v>46</v>
      </c>
      <c r="L11" s="89">
        <v>0</v>
      </c>
      <c r="M11" s="89">
        <v>0</v>
      </c>
      <c r="N11" s="89">
        <v>3</v>
      </c>
      <c r="O11" s="119">
        <v>0</v>
      </c>
      <c r="P11" s="90">
        <f t="shared" si="1"/>
        <v>49</v>
      </c>
    </row>
    <row r="12" spans="1:16" ht="15.75" x14ac:dyDescent="0.25">
      <c r="A12" s="55">
        <v>4</v>
      </c>
      <c r="B12" s="56" t="s">
        <v>63</v>
      </c>
      <c r="C12" s="91">
        <v>30</v>
      </c>
      <c r="D12" s="92">
        <v>181</v>
      </c>
      <c r="E12" s="93">
        <f t="shared" si="0"/>
        <v>211</v>
      </c>
      <c r="F12" s="114">
        <v>0</v>
      </c>
      <c r="G12" s="114">
        <v>57</v>
      </c>
      <c r="H12" s="114">
        <v>129</v>
      </c>
      <c r="I12" s="120">
        <v>25</v>
      </c>
      <c r="J12" s="84">
        <f t="shared" si="2"/>
        <v>211</v>
      </c>
      <c r="K12" s="130">
        <v>0</v>
      </c>
      <c r="L12" s="94">
        <v>0</v>
      </c>
      <c r="M12" s="94">
        <v>0</v>
      </c>
      <c r="N12" s="94">
        <v>211</v>
      </c>
      <c r="O12" s="120">
        <v>0</v>
      </c>
      <c r="P12" s="95">
        <f t="shared" si="1"/>
        <v>211</v>
      </c>
    </row>
    <row r="13" spans="1:16" ht="15.75" x14ac:dyDescent="0.25">
      <c r="A13" s="55">
        <v>5</v>
      </c>
      <c r="B13" s="56" t="s">
        <v>64</v>
      </c>
      <c r="C13" s="91">
        <v>1</v>
      </c>
      <c r="D13" s="92">
        <v>1</v>
      </c>
      <c r="E13" s="93">
        <v>2</v>
      </c>
      <c r="F13" s="114">
        <v>0</v>
      </c>
      <c r="G13" s="114">
        <v>1</v>
      </c>
      <c r="H13" s="116">
        <v>1</v>
      </c>
      <c r="I13" s="121">
        <v>0</v>
      </c>
      <c r="J13" s="84">
        <f t="shared" si="2"/>
        <v>2</v>
      </c>
      <c r="K13" s="131">
        <v>0</v>
      </c>
      <c r="L13" s="94">
        <v>0</v>
      </c>
      <c r="M13" s="94">
        <v>0</v>
      </c>
      <c r="N13" s="135">
        <v>2</v>
      </c>
      <c r="O13" s="120">
        <v>0</v>
      </c>
      <c r="P13" s="95">
        <f t="shared" si="1"/>
        <v>2</v>
      </c>
    </row>
    <row r="14" spans="1:16" ht="15.75" x14ac:dyDescent="0.25">
      <c r="A14" s="55">
        <v>6</v>
      </c>
      <c r="B14" s="56" t="s">
        <v>65</v>
      </c>
      <c r="C14" s="91">
        <v>19</v>
      </c>
      <c r="D14" s="92">
        <v>24</v>
      </c>
      <c r="E14" s="93">
        <f t="shared" si="0"/>
        <v>43</v>
      </c>
      <c r="F14" s="114">
        <v>0</v>
      </c>
      <c r="G14" s="114">
        <v>9</v>
      </c>
      <c r="H14" s="116">
        <v>26</v>
      </c>
      <c r="I14" s="121">
        <v>8</v>
      </c>
      <c r="J14" s="84">
        <f t="shared" si="2"/>
        <v>43</v>
      </c>
      <c r="K14" s="132">
        <v>0</v>
      </c>
      <c r="L14" s="94">
        <v>0</v>
      </c>
      <c r="M14" s="94">
        <v>0</v>
      </c>
      <c r="N14" s="94">
        <v>43</v>
      </c>
      <c r="O14" s="120">
        <v>0</v>
      </c>
      <c r="P14" s="95">
        <f t="shared" si="1"/>
        <v>43</v>
      </c>
    </row>
    <row r="15" spans="1:16" ht="32.25" thickBot="1" x14ac:dyDescent="0.3">
      <c r="A15" s="53">
        <v>7</v>
      </c>
      <c r="B15" s="57" t="s">
        <v>66</v>
      </c>
      <c r="C15" s="86">
        <v>5</v>
      </c>
      <c r="D15" s="87">
        <v>7</v>
      </c>
      <c r="E15" s="88">
        <f t="shared" si="0"/>
        <v>12</v>
      </c>
      <c r="F15" s="113">
        <v>0</v>
      </c>
      <c r="G15" s="113">
        <v>2</v>
      </c>
      <c r="H15" s="113">
        <v>10</v>
      </c>
      <c r="I15" s="122">
        <v>0</v>
      </c>
      <c r="J15" s="84">
        <f t="shared" si="2"/>
        <v>12</v>
      </c>
      <c r="K15" s="129">
        <v>0</v>
      </c>
      <c r="L15" s="89">
        <v>0</v>
      </c>
      <c r="M15" s="89">
        <v>0</v>
      </c>
      <c r="N15" s="89">
        <v>12</v>
      </c>
      <c r="O15" s="119">
        <v>0</v>
      </c>
      <c r="P15" s="96">
        <f t="shared" si="1"/>
        <v>12</v>
      </c>
    </row>
    <row r="16" spans="1:16" ht="15.75" x14ac:dyDescent="0.25">
      <c r="A16" s="51">
        <v>8</v>
      </c>
      <c r="B16" s="52" t="s">
        <v>67</v>
      </c>
      <c r="C16" s="80">
        <v>16</v>
      </c>
      <c r="D16" s="81">
        <v>70</v>
      </c>
      <c r="E16" s="82">
        <f t="shared" si="0"/>
        <v>86</v>
      </c>
      <c r="F16" s="112">
        <v>0</v>
      </c>
      <c r="G16" s="112">
        <v>1</v>
      </c>
      <c r="H16" s="112">
        <v>54</v>
      </c>
      <c r="I16" s="118">
        <v>31</v>
      </c>
      <c r="J16" s="84">
        <f t="shared" si="2"/>
        <v>86</v>
      </c>
      <c r="K16" s="128">
        <v>0</v>
      </c>
      <c r="L16" s="83">
        <v>0</v>
      </c>
      <c r="M16" s="83">
        <v>0</v>
      </c>
      <c r="N16" s="83">
        <v>86</v>
      </c>
      <c r="O16" s="118">
        <v>0</v>
      </c>
      <c r="P16" s="97">
        <f t="shared" si="1"/>
        <v>86</v>
      </c>
    </row>
    <row r="17" spans="1:16" ht="15.75" x14ac:dyDescent="0.25">
      <c r="A17" s="55">
        <v>9</v>
      </c>
      <c r="B17" s="56" t="s">
        <v>68</v>
      </c>
      <c r="C17" s="91">
        <v>13</v>
      </c>
      <c r="D17" s="92">
        <v>44</v>
      </c>
      <c r="E17" s="93">
        <f t="shared" si="0"/>
        <v>57</v>
      </c>
      <c r="F17" s="114">
        <v>0</v>
      </c>
      <c r="G17" s="114">
        <v>0</v>
      </c>
      <c r="H17" s="114">
        <v>45</v>
      </c>
      <c r="I17" s="120">
        <v>10</v>
      </c>
      <c r="J17" s="84">
        <f t="shared" si="2"/>
        <v>55</v>
      </c>
      <c r="K17" s="130">
        <v>0</v>
      </c>
      <c r="L17" s="94">
        <v>32</v>
      </c>
      <c r="M17" s="94">
        <v>0</v>
      </c>
      <c r="N17" s="94">
        <v>15</v>
      </c>
      <c r="O17" s="120">
        <v>10</v>
      </c>
      <c r="P17" s="95">
        <f t="shared" si="1"/>
        <v>57</v>
      </c>
    </row>
    <row r="18" spans="1:16" ht="16.5" thickBot="1" x14ac:dyDescent="0.3">
      <c r="A18" s="53">
        <v>10</v>
      </c>
      <c r="B18" s="54" t="s">
        <v>69</v>
      </c>
      <c r="C18" s="86">
        <v>25</v>
      </c>
      <c r="D18" s="87">
        <v>60</v>
      </c>
      <c r="E18" s="88">
        <f t="shared" si="0"/>
        <v>85</v>
      </c>
      <c r="F18" s="113">
        <v>0</v>
      </c>
      <c r="G18" s="113">
        <v>4</v>
      </c>
      <c r="H18" s="113">
        <v>57</v>
      </c>
      <c r="I18" s="119">
        <v>24</v>
      </c>
      <c r="J18" s="84">
        <f t="shared" si="2"/>
        <v>85</v>
      </c>
      <c r="K18" s="129">
        <v>0</v>
      </c>
      <c r="L18" s="89">
        <v>0</v>
      </c>
      <c r="M18" s="89">
        <v>0</v>
      </c>
      <c r="N18" s="89">
        <v>85</v>
      </c>
      <c r="O18" s="119">
        <v>0</v>
      </c>
      <c r="P18" s="96">
        <f t="shared" si="1"/>
        <v>85</v>
      </c>
    </row>
    <row r="19" spans="1:16" ht="15.75" x14ac:dyDescent="0.25">
      <c r="A19" s="51">
        <v>11</v>
      </c>
      <c r="B19" s="52" t="s">
        <v>70</v>
      </c>
      <c r="C19" s="80">
        <v>103</v>
      </c>
      <c r="D19" s="81">
        <v>130</v>
      </c>
      <c r="E19" s="82">
        <f t="shared" si="0"/>
        <v>233</v>
      </c>
      <c r="F19" s="112">
        <v>0</v>
      </c>
      <c r="G19" s="112">
        <v>33</v>
      </c>
      <c r="H19" s="112">
        <v>172</v>
      </c>
      <c r="I19" s="118">
        <v>28</v>
      </c>
      <c r="J19" s="84">
        <f t="shared" si="2"/>
        <v>233</v>
      </c>
      <c r="K19" s="128">
        <v>107</v>
      </c>
      <c r="L19" s="83">
        <v>0</v>
      </c>
      <c r="M19" s="83">
        <v>0</v>
      </c>
      <c r="N19" s="83">
        <v>126</v>
      </c>
      <c r="O19" s="118">
        <v>0</v>
      </c>
      <c r="P19" s="97">
        <f t="shared" si="1"/>
        <v>233</v>
      </c>
    </row>
    <row r="20" spans="1:16" ht="15.75" x14ac:dyDescent="0.25">
      <c r="A20" s="55">
        <v>12</v>
      </c>
      <c r="B20" s="56" t="s">
        <v>71</v>
      </c>
      <c r="C20" s="91">
        <v>77</v>
      </c>
      <c r="D20" s="92">
        <v>105</v>
      </c>
      <c r="E20" s="93">
        <f t="shared" si="0"/>
        <v>182</v>
      </c>
      <c r="F20" s="114">
        <v>0</v>
      </c>
      <c r="G20" s="114">
        <v>33</v>
      </c>
      <c r="H20" s="114">
        <v>138</v>
      </c>
      <c r="I20" s="120">
        <v>11</v>
      </c>
      <c r="J20" s="84">
        <f t="shared" si="2"/>
        <v>182</v>
      </c>
      <c r="K20" s="130">
        <v>165</v>
      </c>
      <c r="L20" s="94">
        <v>0</v>
      </c>
      <c r="M20" s="94">
        <v>0</v>
      </c>
      <c r="N20" s="94">
        <v>17</v>
      </c>
      <c r="O20" s="120">
        <v>0</v>
      </c>
      <c r="P20" s="95">
        <f t="shared" si="1"/>
        <v>182</v>
      </c>
    </row>
    <row r="21" spans="1:16" ht="16.5" thickBot="1" x14ac:dyDescent="0.3">
      <c r="A21" s="53">
        <v>13</v>
      </c>
      <c r="B21" s="54" t="s">
        <v>72</v>
      </c>
      <c r="C21" s="86">
        <v>82</v>
      </c>
      <c r="D21" s="87">
        <v>156</v>
      </c>
      <c r="E21" s="88">
        <f t="shared" si="0"/>
        <v>238</v>
      </c>
      <c r="F21" s="113">
        <v>0</v>
      </c>
      <c r="G21" s="113">
        <v>22</v>
      </c>
      <c r="H21" s="113">
        <v>197</v>
      </c>
      <c r="I21" s="119">
        <v>19</v>
      </c>
      <c r="J21" s="84">
        <f t="shared" si="2"/>
        <v>238</v>
      </c>
      <c r="K21" s="129">
        <v>8</v>
      </c>
      <c r="L21" s="89">
        <v>0</v>
      </c>
      <c r="M21" s="89">
        <v>0</v>
      </c>
      <c r="N21" s="89">
        <v>230</v>
      </c>
      <c r="O21" s="119">
        <v>0</v>
      </c>
      <c r="P21" s="96">
        <f t="shared" si="1"/>
        <v>238</v>
      </c>
    </row>
    <row r="22" spans="1:16" ht="15.75" x14ac:dyDescent="0.25">
      <c r="A22" s="51">
        <v>14</v>
      </c>
      <c r="B22" s="52" t="s">
        <v>73</v>
      </c>
      <c r="C22" s="80">
        <v>390</v>
      </c>
      <c r="D22" s="81">
        <v>778</v>
      </c>
      <c r="E22" s="82">
        <f t="shared" si="0"/>
        <v>1168</v>
      </c>
      <c r="F22" s="112">
        <v>0</v>
      </c>
      <c r="G22" s="112">
        <v>240</v>
      </c>
      <c r="H22" s="112">
        <v>599</v>
      </c>
      <c r="I22" s="118">
        <v>329</v>
      </c>
      <c r="J22" s="84">
        <f t="shared" si="2"/>
        <v>1168</v>
      </c>
      <c r="K22" s="128">
        <v>539</v>
      </c>
      <c r="L22" s="83">
        <v>0</v>
      </c>
      <c r="M22" s="83">
        <v>0</v>
      </c>
      <c r="N22" s="83">
        <v>629</v>
      </c>
      <c r="O22" s="118">
        <v>0</v>
      </c>
      <c r="P22" s="97">
        <f t="shared" si="1"/>
        <v>1168</v>
      </c>
    </row>
    <row r="23" spans="1:16" ht="15.75" x14ac:dyDescent="0.25">
      <c r="A23" s="55">
        <v>15</v>
      </c>
      <c r="B23" s="56" t="s">
        <v>74</v>
      </c>
      <c r="C23" s="91">
        <v>111</v>
      </c>
      <c r="D23" s="92">
        <v>156</v>
      </c>
      <c r="E23" s="93">
        <f t="shared" si="0"/>
        <v>267</v>
      </c>
      <c r="F23" s="114">
        <v>0</v>
      </c>
      <c r="G23" s="114">
        <v>52</v>
      </c>
      <c r="H23" s="114">
        <v>164</v>
      </c>
      <c r="I23" s="120">
        <v>51</v>
      </c>
      <c r="J23" s="84">
        <f t="shared" si="2"/>
        <v>267</v>
      </c>
      <c r="K23" s="130">
        <v>34</v>
      </c>
      <c r="L23" s="94">
        <v>0</v>
      </c>
      <c r="M23" s="94">
        <v>0</v>
      </c>
      <c r="N23" s="94">
        <v>233</v>
      </c>
      <c r="O23" s="120">
        <v>0</v>
      </c>
      <c r="P23" s="95">
        <f t="shared" si="1"/>
        <v>267</v>
      </c>
    </row>
    <row r="24" spans="1:16" ht="15.75" x14ac:dyDescent="0.25">
      <c r="A24" s="55">
        <v>16</v>
      </c>
      <c r="B24" s="56" t="s">
        <v>75</v>
      </c>
      <c r="C24" s="91">
        <v>42</v>
      </c>
      <c r="D24" s="92">
        <v>56</v>
      </c>
      <c r="E24" s="93">
        <f t="shared" si="0"/>
        <v>98</v>
      </c>
      <c r="F24" s="114">
        <v>0</v>
      </c>
      <c r="G24" s="114">
        <v>19</v>
      </c>
      <c r="H24" s="114">
        <v>58</v>
      </c>
      <c r="I24" s="120">
        <v>21</v>
      </c>
      <c r="J24" s="84">
        <f t="shared" si="2"/>
        <v>98</v>
      </c>
      <c r="K24" s="130">
        <v>98</v>
      </c>
      <c r="L24" s="94">
        <v>0</v>
      </c>
      <c r="M24" s="94">
        <v>0</v>
      </c>
      <c r="N24" s="94">
        <v>0</v>
      </c>
      <c r="O24" s="120">
        <v>0</v>
      </c>
      <c r="P24" s="95">
        <f t="shared" si="1"/>
        <v>98</v>
      </c>
    </row>
    <row r="25" spans="1:16" ht="15.75" x14ac:dyDescent="0.25">
      <c r="A25" s="55">
        <v>17</v>
      </c>
      <c r="B25" s="56" t="s">
        <v>76</v>
      </c>
      <c r="C25" s="91">
        <v>320</v>
      </c>
      <c r="D25" s="92">
        <v>403</v>
      </c>
      <c r="E25" s="93">
        <f t="shared" si="0"/>
        <v>723</v>
      </c>
      <c r="F25" s="114">
        <v>0</v>
      </c>
      <c r="G25" s="114">
        <v>102</v>
      </c>
      <c r="H25" s="114">
        <v>320</v>
      </c>
      <c r="I25" s="120">
        <v>301</v>
      </c>
      <c r="J25" s="84">
        <f t="shared" si="2"/>
        <v>723</v>
      </c>
      <c r="K25" s="130">
        <v>323</v>
      </c>
      <c r="L25" s="94">
        <v>0</v>
      </c>
      <c r="M25" s="94">
        <v>0</v>
      </c>
      <c r="N25" s="94">
        <v>400</v>
      </c>
      <c r="O25" s="120">
        <v>0</v>
      </c>
      <c r="P25" s="95">
        <f t="shared" si="1"/>
        <v>723</v>
      </c>
    </row>
    <row r="26" spans="1:16" ht="15.75" x14ac:dyDescent="0.25">
      <c r="A26" s="55">
        <v>18</v>
      </c>
      <c r="B26" s="56" t="s">
        <v>77</v>
      </c>
      <c r="C26" s="91">
        <v>25</v>
      </c>
      <c r="D26" s="92">
        <v>82</v>
      </c>
      <c r="E26" s="93">
        <f t="shared" si="0"/>
        <v>107</v>
      </c>
      <c r="F26" s="114">
        <v>0</v>
      </c>
      <c r="G26" s="114">
        <v>14</v>
      </c>
      <c r="H26" s="114">
        <v>72</v>
      </c>
      <c r="I26" s="120">
        <v>21</v>
      </c>
      <c r="J26" s="84">
        <f t="shared" si="2"/>
        <v>107</v>
      </c>
      <c r="K26" s="130">
        <v>87</v>
      </c>
      <c r="L26" s="94">
        <v>0</v>
      </c>
      <c r="M26" s="94">
        <v>0</v>
      </c>
      <c r="N26" s="94">
        <v>20</v>
      </c>
      <c r="O26" s="120">
        <v>0</v>
      </c>
      <c r="P26" s="95">
        <f t="shared" si="1"/>
        <v>107</v>
      </c>
    </row>
    <row r="27" spans="1:16" ht="16.5" thickBot="1" x14ac:dyDescent="0.3">
      <c r="A27" s="53">
        <v>19</v>
      </c>
      <c r="B27" s="54" t="s">
        <v>78</v>
      </c>
      <c r="C27" s="86">
        <v>67</v>
      </c>
      <c r="D27" s="87">
        <v>89</v>
      </c>
      <c r="E27" s="88">
        <f t="shared" si="0"/>
        <v>156</v>
      </c>
      <c r="F27" s="113">
        <v>0</v>
      </c>
      <c r="G27" s="113">
        <v>40</v>
      </c>
      <c r="H27" s="113">
        <v>99</v>
      </c>
      <c r="I27" s="119">
        <v>17</v>
      </c>
      <c r="J27" s="84">
        <f t="shared" si="2"/>
        <v>156</v>
      </c>
      <c r="K27" s="129">
        <v>156</v>
      </c>
      <c r="L27" s="89">
        <v>0</v>
      </c>
      <c r="M27" s="89">
        <v>0</v>
      </c>
      <c r="N27" s="89">
        <v>0</v>
      </c>
      <c r="O27" s="119">
        <v>0</v>
      </c>
      <c r="P27" s="96">
        <f t="shared" si="1"/>
        <v>156</v>
      </c>
    </row>
    <row r="28" spans="1:16" ht="15.75" x14ac:dyDescent="0.25">
      <c r="A28" s="51">
        <v>20</v>
      </c>
      <c r="B28" s="52" t="s">
        <v>79</v>
      </c>
      <c r="C28" s="80">
        <v>73</v>
      </c>
      <c r="D28" s="81">
        <v>74</v>
      </c>
      <c r="E28" s="82">
        <f t="shared" si="0"/>
        <v>147</v>
      </c>
      <c r="F28" s="112">
        <v>0</v>
      </c>
      <c r="G28" s="112">
        <v>48</v>
      </c>
      <c r="H28" s="112">
        <v>96</v>
      </c>
      <c r="I28" s="118">
        <v>3</v>
      </c>
      <c r="J28" s="84">
        <f t="shared" si="2"/>
        <v>147</v>
      </c>
      <c r="K28" s="128">
        <v>147</v>
      </c>
      <c r="L28" s="83">
        <v>0</v>
      </c>
      <c r="M28" s="83">
        <v>0</v>
      </c>
      <c r="N28" s="83">
        <v>0</v>
      </c>
      <c r="O28" s="118">
        <v>0</v>
      </c>
      <c r="P28" s="97">
        <f t="shared" si="1"/>
        <v>147</v>
      </c>
    </row>
    <row r="29" spans="1:16" ht="16.5" thickBot="1" x14ac:dyDescent="0.3">
      <c r="A29" s="53">
        <v>21</v>
      </c>
      <c r="B29" s="58" t="s">
        <v>80</v>
      </c>
      <c r="C29" s="86">
        <v>151</v>
      </c>
      <c r="D29" s="87">
        <v>316</v>
      </c>
      <c r="E29" s="88">
        <f t="shared" si="0"/>
        <v>467</v>
      </c>
      <c r="F29" s="113">
        <v>0</v>
      </c>
      <c r="G29" s="113">
        <v>100</v>
      </c>
      <c r="H29" s="113">
        <v>297</v>
      </c>
      <c r="I29" s="119">
        <v>70</v>
      </c>
      <c r="J29" s="84">
        <f t="shared" si="2"/>
        <v>467</v>
      </c>
      <c r="K29" s="129">
        <v>242</v>
      </c>
      <c r="L29" s="89">
        <v>0</v>
      </c>
      <c r="M29" s="89">
        <v>0</v>
      </c>
      <c r="N29" s="89">
        <v>225</v>
      </c>
      <c r="O29" s="119">
        <v>0</v>
      </c>
      <c r="P29" s="96">
        <f t="shared" si="1"/>
        <v>467</v>
      </c>
    </row>
    <row r="30" spans="1:16" ht="16.5" thickBot="1" x14ac:dyDescent="0.3">
      <c r="A30" s="98">
        <v>22</v>
      </c>
      <c r="B30" s="99" t="s">
        <v>81</v>
      </c>
      <c r="C30" s="108">
        <v>105</v>
      </c>
      <c r="D30" s="109">
        <v>176</v>
      </c>
      <c r="E30" s="100">
        <f t="shared" si="0"/>
        <v>281</v>
      </c>
      <c r="F30" s="115">
        <v>0</v>
      </c>
      <c r="G30" s="115">
        <v>0</v>
      </c>
      <c r="H30" s="115">
        <v>256</v>
      </c>
      <c r="I30" s="123">
        <v>25</v>
      </c>
      <c r="J30" s="84">
        <f t="shared" si="2"/>
        <v>281</v>
      </c>
      <c r="K30" s="133">
        <v>43</v>
      </c>
      <c r="L30" s="101">
        <v>0</v>
      </c>
      <c r="M30" s="101">
        <v>0</v>
      </c>
      <c r="N30" s="101">
        <v>238</v>
      </c>
      <c r="O30" s="123">
        <v>0</v>
      </c>
      <c r="P30" s="102">
        <f t="shared" si="1"/>
        <v>281</v>
      </c>
    </row>
    <row r="31" spans="1:16" ht="17.25" thickTop="1" thickBot="1" x14ac:dyDescent="0.3">
      <c r="A31" s="188" t="s">
        <v>82</v>
      </c>
      <c r="B31" s="189"/>
      <c r="C31" s="106">
        <f>SUM(C9:C30)</f>
        <v>2077</v>
      </c>
      <c r="D31" s="103">
        <f>SUM(D9:D30)</f>
        <v>3486</v>
      </c>
      <c r="E31" s="59">
        <f t="shared" si="0"/>
        <v>5563</v>
      </c>
      <c r="F31" s="59">
        <f>SUM(F9:F30)</f>
        <v>10</v>
      </c>
      <c r="G31" s="59">
        <f>SUM(G9:G30)</f>
        <v>926</v>
      </c>
      <c r="H31" s="106">
        <f>SUM(H9:H30)</f>
        <v>3542</v>
      </c>
      <c r="I31" s="124">
        <f>SUM(I9:I30)</f>
        <v>1083</v>
      </c>
      <c r="J31" s="104">
        <f>SUM(F31:I31)</f>
        <v>5561</v>
      </c>
      <c r="K31" s="134">
        <f t="shared" ref="K31:P31" si="3">SUM(K9:K30)</f>
        <v>2241</v>
      </c>
      <c r="L31" s="105">
        <f t="shared" si="3"/>
        <v>32</v>
      </c>
      <c r="M31" s="104">
        <f t="shared" si="3"/>
        <v>0</v>
      </c>
      <c r="N31" s="106">
        <f t="shared" si="3"/>
        <v>3277</v>
      </c>
      <c r="O31" s="104">
        <f t="shared" si="3"/>
        <v>13</v>
      </c>
      <c r="P31" s="106">
        <f t="shared" si="3"/>
        <v>5563</v>
      </c>
    </row>
    <row r="32" spans="1:16" ht="15.75" thickTop="1" x14ac:dyDescent="0.25">
      <c r="A32" s="190" t="s">
        <v>83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x14ac:dyDescent="0.2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</row>
    <row r="34" spans="1:15" x14ac:dyDescent="0.25">
      <c r="K34" s="107"/>
    </row>
  </sheetData>
  <mergeCells count="10">
    <mergeCell ref="A1:P1"/>
    <mergeCell ref="A2:P2"/>
    <mergeCell ref="K6:P7"/>
    <mergeCell ref="A31:B31"/>
    <mergeCell ref="A32:O33"/>
    <mergeCell ref="A6:A8"/>
    <mergeCell ref="C6:E6"/>
    <mergeCell ref="F6:J6"/>
    <mergeCell ref="C7:E7"/>
    <mergeCell ref="F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10" sqref="A10:J10"/>
    </sheetView>
  </sheetViews>
  <sheetFormatPr baseColWidth="10" defaultRowHeight="15" x14ac:dyDescent="0.25"/>
  <sheetData>
    <row r="1" spans="1:14" ht="15.75" customHeight="1" x14ac:dyDescent="0.25">
      <c r="A1" s="152" t="s">
        <v>31</v>
      </c>
      <c r="B1" s="152"/>
      <c r="C1" s="152"/>
      <c r="D1" s="152"/>
      <c r="E1" s="152"/>
      <c r="F1" s="152"/>
      <c r="G1" s="152"/>
      <c r="H1" s="152"/>
      <c r="I1" s="152"/>
      <c r="J1" s="152"/>
      <c r="K1" s="40"/>
      <c r="L1" s="40"/>
      <c r="M1" s="40"/>
      <c r="N1" s="40"/>
    </row>
    <row r="2" spans="1:14" ht="15.75" x14ac:dyDescent="0.25">
      <c r="A2" s="153" t="s">
        <v>10</v>
      </c>
      <c r="B2" s="153"/>
      <c r="C2" s="153"/>
      <c r="D2" s="153"/>
      <c r="E2" s="153"/>
      <c r="F2" s="153"/>
      <c r="G2" s="153"/>
      <c r="H2" s="153"/>
      <c r="I2" s="153"/>
      <c r="J2" s="153"/>
      <c r="K2" s="5"/>
      <c r="L2" s="5"/>
      <c r="M2" s="5"/>
      <c r="N2" s="5"/>
    </row>
    <row r="3" spans="1:14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8" t="s">
        <v>32</v>
      </c>
      <c r="B4" s="18"/>
      <c r="C4" s="18"/>
      <c r="D4" s="18"/>
      <c r="E4" s="37"/>
      <c r="F4" s="37"/>
      <c r="G4" s="37"/>
      <c r="H4" s="37"/>
      <c r="I4" s="37"/>
      <c r="J4" s="38"/>
      <c r="K4" s="39"/>
      <c r="L4" s="39"/>
      <c r="M4" s="39"/>
      <c r="N4" s="39"/>
    </row>
    <row r="5" spans="1:14" ht="15.75" thickBot="1" x14ac:dyDescent="0.3"/>
    <row r="6" spans="1:14" ht="16.5" thickBot="1" x14ac:dyDescent="0.3">
      <c r="A6" s="202" t="s">
        <v>33</v>
      </c>
      <c r="B6" s="161"/>
      <c r="C6" s="161"/>
      <c r="D6" s="161"/>
      <c r="E6" s="161"/>
      <c r="F6" s="161"/>
      <c r="G6" s="161"/>
      <c r="H6" s="161"/>
      <c r="I6" s="161"/>
      <c r="J6" s="162"/>
    </row>
    <row r="7" spans="1:14" ht="131.25" customHeight="1" thickBot="1" x14ac:dyDescent="0.3">
      <c r="A7" s="203" t="s">
        <v>87</v>
      </c>
      <c r="B7" s="204"/>
      <c r="C7" s="204"/>
      <c r="D7" s="204"/>
      <c r="E7" s="204"/>
      <c r="F7" s="204"/>
      <c r="G7" s="204"/>
      <c r="H7" s="204"/>
      <c r="I7" s="204"/>
      <c r="J7" s="205"/>
    </row>
    <row r="8" spans="1:14" ht="15.75" thickBot="1" x14ac:dyDescent="0.3"/>
    <row r="9" spans="1:14" ht="16.5" thickBot="1" x14ac:dyDescent="0.3">
      <c r="A9" s="202" t="s">
        <v>34</v>
      </c>
      <c r="B9" s="161"/>
      <c r="C9" s="161"/>
      <c r="D9" s="161"/>
      <c r="E9" s="161"/>
      <c r="F9" s="161"/>
      <c r="G9" s="161"/>
      <c r="H9" s="161"/>
      <c r="I9" s="161"/>
      <c r="J9" s="162"/>
    </row>
    <row r="10" spans="1:14" ht="109.5" customHeight="1" thickBot="1" x14ac:dyDescent="0.3">
      <c r="A10" s="203" t="s">
        <v>84</v>
      </c>
      <c r="B10" s="204"/>
      <c r="C10" s="204"/>
      <c r="D10" s="204"/>
      <c r="E10" s="204"/>
      <c r="F10" s="204"/>
      <c r="G10" s="204"/>
      <c r="H10" s="204"/>
      <c r="I10" s="204"/>
      <c r="J10" s="205"/>
    </row>
  </sheetData>
  <mergeCells count="6">
    <mergeCell ref="A9:J9"/>
    <mergeCell ref="A10:J10"/>
    <mergeCell ref="A6:J6"/>
    <mergeCell ref="A1:J1"/>
    <mergeCell ref="A2:J2"/>
    <mergeCell ref="A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Sección 1</vt:lpstr>
      <vt:lpstr>Sección 2</vt:lpstr>
      <vt:lpstr>Sección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Licda Celia</dc:creator>
  <cp:lastModifiedBy>LIC. CELIA</cp:lastModifiedBy>
  <cp:lastPrinted>2017-05-09T19:05:13Z</cp:lastPrinted>
  <dcterms:created xsi:type="dcterms:W3CDTF">2011-05-10T17:50:33Z</dcterms:created>
  <dcterms:modified xsi:type="dcterms:W3CDTF">2017-05-09T19:06:58Z</dcterms:modified>
</cp:coreProperties>
</file>