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5480" windowHeight="9660" activeTab="0"/>
  </bookViews>
  <sheets>
    <sheet name="Aportes constitucionales" sheetId="1" r:id="rId1"/>
    <sheet name="Asig Cump Acdos Paz" sheetId="2" r:id="rId2"/>
    <sheet name="Rigidez presupuestaria" sheetId="3" r:id="rId3"/>
  </sheets>
  <externalReferences>
    <externalReference r:id="rId6"/>
  </externalReferences>
  <definedNames>
    <definedName name="_Order1" hidden="1">255</definedName>
    <definedName name="_Order2" hidden="1">255</definedName>
    <definedName name="a" localSheetId="0">#REF!</definedName>
    <definedName name="a">#REF!</definedName>
    <definedName name="A_IMPRESIÓN_IM" localSheetId="0">#REF!</definedName>
    <definedName name="A_IMPRESIÓN_IM">#REF!</definedName>
    <definedName name="_xlnm.Print_Area" localSheetId="0">'Aportes constitucionales'!#REF!</definedName>
    <definedName name="Bodoque">'[1]Indic. '!$A$1</definedName>
    <definedName name="C.1" localSheetId="0">#REF!</definedName>
    <definedName name="C.1">#REF!</definedName>
  </definedNames>
  <calcPr fullCalcOnLoad="1"/>
</workbook>
</file>

<file path=xl/sharedStrings.xml><?xml version="1.0" encoding="utf-8"?>
<sst xmlns="http://schemas.openxmlformats.org/spreadsheetml/2006/main" count="86" uniqueCount="56">
  <si>
    <t>Aportes Constitucionales</t>
  </si>
  <si>
    <t>Aprobado</t>
  </si>
  <si>
    <t>Aporte</t>
  </si>
  <si>
    <t>Total:</t>
  </si>
  <si>
    <t>Municipalidades</t>
  </si>
  <si>
    <t>5% del O.J.</t>
  </si>
  <si>
    <t>Asignaciones en cumplimiento de los Acuerdos de Paz</t>
  </si>
  <si>
    <t>(En Millones de Quetzales)</t>
  </si>
  <si>
    <t>Descripción</t>
  </si>
  <si>
    <t>Salud, Agua y Saneamiento</t>
  </si>
  <si>
    <t>Educación, Ciencia y Cultura</t>
  </si>
  <si>
    <t>Vivienda</t>
  </si>
  <si>
    <t>Seguridad Interna</t>
  </si>
  <si>
    <t>Organismo Judicial y Corte de Constitucionalidad</t>
  </si>
  <si>
    <t>Ministerio Público</t>
  </si>
  <si>
    <t>(En millones de Quetzales)</t>
  </si>
  <si>
    <t>Vigente</t>
  </si>
  <si>
    <t>Concepto</t>
  </si>
  <si>
    <t>%</t>
  </si>
  <si>
    <t>Remuneraciones</t>
  </si>
  <si>
    <t>Servicios de la Deuda Pública</t>
  </si>
  <si>
    <t>Inversión Física</t>
  </si>
  <si>
    <t>Aportes Institucionales</t>
  </si>
  <si>
    <t>Clases Pasivas</t>
  </si>
  <si>
    <t>Consejos de Desarrollo</t>
  </si>
  <si>
    <t>* No incluye municipalidades ni Consejos de Desarrollo porque se muestran específicamente sus asignaciones.</t>
  </si>
  <si>
    <t>Fuente: Ministerio de Finanzas Públicas. SICOIN</t>
  </si>
  <si>
    <t>Rigidez Presupuestaria de los Ingresos Corrientes (sin donaciones)</t>
  </si>
  <si>
    <t>Aportes Constitucionales*</t>
  </si>
  <si>
    <t>Otros destinos específicos*</t>
  </si>
  <si>
    <t>Iva Paz*</t>
  </si>
  <si>
    <t xml:space="preserve"> </t>
  </si>
  <si>
    <t>Recomendado</t>
  </si>
  <si>
    <t>Variación</t>
  </si>
  <si>
    <t>(a)</t>
  </si>
  <si>
    <t>(b)</t>
  </si>
  <si>
    <t>(d)</t>
  </si>
  <si>
    <t>(c)</t>
  </si>
  <si>
    <t>(c-b)</t>
  </si>
  <si>
    <t>Municipalidades (10.%)</t>
  </si>
  <si>
    <t>Universidad de San Carlos de Guatemala (5%)</t>
  </si>
  <si>
    <t>Organismo Judicial (4%)</t>
  </si>
  <si>
    <t>Corte de Constitucionalidad (5%)</t>
  </si>
  <si>
    <t>Deporte Federado (1.50%)</t>
  </si>
  <si>
    <t>Deporte no Federado (0.75%)</t>
  </si>
  <si>
    <t>Educación Física, Recreación y Deportes (0.75%)</t>
  </si>
  <si>
    <t>%  2018</t>
  </si>
  <si>
    <t>2017*</t>
  </si>
  <si>
    <t>PROYECTO Presupuesto Ciudadano 2019</t>
  </si>
  <si>
    <t>2018*</t>
  </si>
  <si>
    <t>%  2019</t>
  </si>
  <si>
    <t>Presupuesto 2018 y Proyecto  2019</t>
  </si>
  <si>
    <t>Vigente 2018 *= Al 31-agosto-2018</t>
  </si>
  <si>
    <t>2018 *</t>
  </si>
  <si>
    <t>Vigente 2018*= Al 31-Agosto-2018</t>
  </si>
  <si>
    <t>** Vigente 2018*= Al 31-Agosto-2018</t>
  </si>
</sst>
</file>

<file path=xl/styles.xml><?xml version="1.0" encoding="utf-8"?>
<styleSheet xmlns="http://schemas.openxmlformats.org/spreadsheetml/2006/main">
  <numFmts count="25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Q&quot;#,##0;\-&quot;Q&quot;#,##0"/>
    <numFmt numFmtId="165" formatCode="&quot;Q&quot;#,##0;[Red]\-&quot;Q&quot;#,##0"/>
    <numFmt numFmtId="166" formatCode="&quot;Q&quot;#,##0.00;\-&quot;Q&quot;#,##0.00"/>
    <numFmt numFmtId="167" formatCode="&quot;Q&quot;#,##0.00;[Red]\-&quot;Q&quot;#,##0.00"/>
    <numFmt numFmtId="168" formatCode="_-&quot;Q&quot;* #,##0_-;\-&quot;Q&quot;* #,##0_-;_-&quot;Q&quot;* &quot;-&quot;_-;_-@_-"/>
    <numFmt numFmtId="169" formatCode="_-* #,##0_-;\-* #,##0_-;_-* &quot;-&quot;_-;_-@_-"/>
    <numFmt numFmtId="170" formatCode="_-&quot;Q&quot;* #,##0.00_-;\-&quot;Q&quot;* #,##0.00_-;_-&quot;Q&quot;* &quot;-&quot;??_-;_-@_-"/>
    <numFmt numFmtId="171" formatCode="_-* #,##0.00_-;\-* #,##0.00_-;_-* &quot;-&quot;??_-;_-@_-"/>
    <numFmt numFmtId="172" formatCode="#,##0.0"/>
    <numFmt numFmtId="173" formatCode="_([$€-2]* #,##0.00_);_([$€-2]* \(#,##0.00\);_([$€-2]* &quot;-&quot;??_)"/>
    <numFmt numFmtId="174" formatCode="0.0000000%"/>
    <numFmt numFmtId="175" formatCode="0.0%"/>
    <numFmt numFmtId="176" formatCode="&quot;Q&quot;#,##0.0"/>
    <numFmt numFmtId="177" formatCode="_(* #,##0.000_);_(* \(#,##0.000\);_(* &quot;-&quot;??_);_(@_)"/>
    <numFmt numFmtId="178" formatCode="#,##0.0_);[Red]\(#,##0.0\)"/>
    <numFmt numFmtId="179" formatCode="#,##0.000000"/>
    <numFmt numFmtId="180" formatCode="&quot;Q&quot;#,##0.00"/>
  </numFmts>
  <fonts count="58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sz val="10"/>
      <color indexed="8"/>
      <name val="Arial"/>
      <family val="2"/>
    </font>
    <font>
      <sz val="10"/>
      <name val="Book Antiqua"/>
      <family val="1"/>
    </font>
    <font>
      <sz val="10"/>
      <name val="Courier"/>
      <family val="3"/>
    </font>
    <font>
      <b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u val="single"/>
      <sz val="1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6"/>
      <name val="Arial"/>
      <family val="2"/>
    </font>
    <font>
      <b/>
      <sz val="18"/>
      <name val="Calibri"/>
      <family val="2"/>
    </font>
    <font>
      <sz val="18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9"/>
      <color indexed="8"/>
      <name val="Calibri"/>
      <family val="0"/>
    </font>
    <font>
      <b/>
      <sz val="12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DDBC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E5FFE5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CCFF6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8" fillId="28" borderId="1" applyNumberFormat="0" applyAlignment="0" applyProtection="0"/>
    <xf numFmtId="0" fontId="6" fillId="0" borderId="0">
      <alignment vertical="top"/>
      <protection/>
    </xf>
    <xf numFmtId="173" fontId="7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1" fillId="20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32" borderId="10" xfId="0" applyFont="1" applyFill="1" applyBorder="1" applyAlignment="1">
      <alignment/>
    </xf>
    <xf numFmtId="0" fontId="2" fillId="0" borderId="0" xfId="0" applyFont="1" applyAlignment="1">
      <alignment/>
    </xf>
    <xf numFmtId="172" fontId="0" fillId="32" borderId="10" xfId="0" applyNumberFormat="1" applyFill="1" applyBorder="1" applyAlignment="1">
      <alignment/>
    </xf>
    <xf numFmtId="0" fontId="3" fillId="32" borderId="11" xfId="0" applyFont="1" applyFill="1" applyBorder="1" applyAlignment="1">
      <alignment/>
    </xf>
    <xf numFmtId="0" fontId="10" fillId="0" borderId="0" xfId="0" applyFont="1" applyAlignment="1">
      <alignment/>
    </xf>
    <xf numFmtId="0" fontId="11" fillId="32" borderId="12" xfId="0" applyFont="1" applyFill="1" applyBorder="1" applyAlignment="1">
      <alignment/>
    </xf>
    <xf numFmtId="0" fontId="11" fillId="32" borderId="10" xfId="0" applyFont="1" applyFill="1" applyBorder="1" applyAlignment="1">
      <alignment/>
    </xf>
    <xf numFmtId="0" fontId="11" fillId="32" borderId="13" xfId="0" applyFont="1" applyFill="1" applyBorder="1" applyAlignment="1">
      <alignment/>
    </xf>
    <xf numFmtId="0" fontId="11" fillId="0" borderId="0" xfId="0" applyFont="1" applyAlignment="1">
      <alignment/>
    </xf>
    <xf numFmtId="0" fontId="11" fillId="32" borderId="0" xfId="0" applyFont="1" applyFill="1" applyBorder="1" applyAlignment="1">
      <alignment/>
    </xf>
    <xf numFmtId="9" fontId="11" fillId="32" borderId="0" xfId="0" applyNumberFormat="1" applyFont="1" applyFill="1" applyBorder="1" applyAlignment="1">
      <alignment horizontal="left"/>
    </xf>
    <xf numFmtId="0" fontId="11" fillId="32" borderId="0" xfId="0" applyFont="1" applyFill="1" applyBorder="1" applyAlignment="1">
      <alignment horizontal="left"/>
    </xf>
    <xf numFmtId="10" fontId="11" fillId="32" borderId="0" xfId="0" applyNumberFormat="1" applyFont="1" applyFill="1" applyBorder="1" applyAlignment="1">
      <alignment horizontal="left"/>
    </xf>
    <xf numFmtId="49" fontId="3" fillId="32" borderId="10" xfId="0" applyNumberFormat="1" applyFont="1" applyFill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172" fontId="0" fillId="0" borderId="0" xfId="0" applyNumberFormat="1" applyAlignment="1">
      <alignment/>
    </xf>
    <xf numFmtId="0" fontId="0" fillId="0" borderId="0" xfId="0" applyFill="1" applyAlignment="1">
      <alignment/>
    </xf>
    <xf numFmtId="0" fontId="3" fillId="0" borderId="14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175" fontId="0" fillId="0" borderId="0" xfId="0" applyNumberFormat="1" applyFill="1" applyBorder="1" applyAlignment="1">
      <alignment/>
    </xf>
    <xf numFmtId="175" fontId="0" fillId="0" borderId="0" xfId="0" applyNumberFormat="1" applyFill="1" applyAlignment="1">
      <alignment/>
    </xf>
    <xf numFmtId="0" fontId="9" fillId="0" borderId="0" xfId="0" applyFont="1" applyAlignment="1">
      <alignment horizontal="center"/>
    </xf>
    <xf numFmtId="0" fontId="11" fillId="32" borderId="14" xfId="0" applyFont="1" applyFill="1" applyBorder="1" applyAlignment="1">
      <alignment/>
    </xf>
    <xf numFmtId="0" fontId="16" fillId="0" borderId="0" xfId="0" applyFont="1" applyAlignment="1">
      <alignment/>
    </xf>
    <xf numFmtId="4" fontId="0" fillId="32" borderId="10" xfId="0" applyNumberFormat="1" applyFill="1" applyBorder="1" applyAlignment="1">
      <alignment/>
    </xf>
    <xf numFmtId="4" fontId="3" fillId="32" borderId="15" xfId="0" applyNumberFormat="1" applyFont="1" applyFill="1" applyBorder="1" applyAlignment="1">
      <alignment/>
    </xf>
    <xf numFmtId="0" fontId="10" fillId="13" borderId="14" xfId="0" applyFont="1" applyFill="1" applyBorder="1" applyAlignment="1">
      <alignment horizontal="center"/>
    </xf>
    <xf numFmtId="0" fontId="10" fillId="13" borderId="14" xfId="0" applyNumberFormat="1" applyFont="1" applyFill="1" applyBorder="1" applyAlignment="1">
      <alignment horizontal="center"/>
    </xf>
    <xf numFmtId="49" fontId="10" fillId="13" borderId="14" xfId="0" applyNumberFormat="1" applyFont="1" applyFill="1" applyBorder="1" applyAlignment="1">
      <alignment horizontal="center"/>
    </xf>
    <xf numFmtId="0" fontId="10" fillId="13" borderId="11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0" fontId="11" fillId="33" borderId="0" xfId="0" applyFont="1" applyFill="1" applyBorder="1" applyAlignment="1">
      <alignment/>
    </xf>
    <xf numFmtId="0" fontId="11" fillId="31" borderId="12" xfId="0" applyFont="1" applyFill="1" applyBorder="1" applyAlignment="1">
      <alignment/>
    </xf>
    <xf numFmtId="9" fontId="11" fillId="31" borderId="0" xfId="0" applyNumberFormat="1" applyFont="1" applyFill="1" applyBorder="1" applyAlignment="1">
      <alignment horizontal="left"/>
    </xf>
    <xf numFmtId="10" fontId="11" fillId="31" borderId="0" xfId="0" applyNumberFormat="1" applyFont="1" applyFill="1" applyBorder="1" applyAlignment="1">
      <alignment horizontal="left"/>
    </xf>
    <xf numFmtId="0" fontId="11" fillId="31" borderId="13" xfId="0" applyFont="1" applyFill="1" applyBorder="1" applyAlignment="1">
      <alignment/>
    </xf>
    <xf numFmtId="10" fontId="11" fillId="31" borderId="16" xfId="0" applyNumberFormat="1" applyFont="1" applyFill="1" applyBorder="1" applyAlignment="1">
      <alignment horizontal="left"/>
    </xf>
    <xf numFmtId="49" fontId="0" fillId="34" borderId="0" xfId="0" applyNumberFormat="1" applyFill="1" applyBorder="1" applyAlignment="1">
      <alignment horizontal="right" vertical="justify"/>
    </xf>
    <xf numFmtId="0" fontId="10" fillId="13" borderId="10" xfId="0" applyFont="1" applyFill="1" applyBorder="1" applyAlignment="1">
      <alignment horizontal="center"/>
    </xf>
    <xf numFmtId="176" fontId="12" fillId="33" borderId="10" xfId="0" applyNumberFormat="1" applyFont="1" applyFill="1" applyBorder="1" applyAlignment="1">
      <alignment/>
    </xf>
    <xf numFmtId="176" fontId="11" fillId="32" borderId="10" xfId="0" applyNumberFormat="1" applyFont="1" applyFill="1" applyBorder="1" applyAlignment="1">
      <alignment/>
    </xf>
    <xf numFmtId="176" fontId="11" fillId="31" borderId="10" xfId="0" applyNumberFormat="1" applyFont="1" applyFill="1" applyBorder="1" applyAlignment="1">
      <alignment/>
    </xf>
    <xf numFmtId="176" fontId="11" fillId="31" borderId="11" xfId="0" applyNumberFormat="1" applyFont="1" applyFill="1" applyBorder="1" applyAlignment="1">
      <alignment/>
    </xf>
    <xf numFmtId="0" fontId="10" fillId="15" borderId="14" xfId="0" applyFont="1" applyFill="1" applyBorder="1" applyAlignment="1">
      <alignment horizontal="center"/>
    </xf>
    <xf numFmtId="0" fontId="10" fillId="15" borderId="14" xfId="0" applyNumberFormat="1" applyFont="1" applyFill="1" applyBorder="1" applyAlignment="1">
      <alignment horizontal="center"/>
    </xf>
    <xf numFmtId="49" fontId="10" fillId="15" borderId="14" xfId="0" applyNumberFormat="1" applyFont="1" applyFill="1" applyBorder="1" applyAlignment="1">
      <alignment horizontal="center"/>
    </xf>
    <xf numFmtId="0" fontId="9" fillId="15" borderId="10" xfId="0" applyFont="1" applyFill="1" applyBorder="1" applyAlignment="1">
      <alignment horizontal="center"/>
    </xf>
    <xf numFmtId="0" fontId="10" fillId="15" borderId="10" xfId="0" applyFont="1" applyFill="1" applyBorder="1" applyAlignment="1">
      <alignment horizontal="center"/>
    </xf>
    <xf numFmtId="0" fontId="10" fillId="15" borderId="11" xfId="0" applyFont="1" applyFill="1" applyBorder="1" applyAlignment="1">
      <alignment horizontal="center"/>
    </xf>
    <xf numFmtId="0" fontId="10" fillId="14" borderId="12" xfId="0" applyFont="1" applyFill="1" applyBorder="1" applyAlignment="1">
      <alignment horizontal="center"/>
    </xf>
    <xf numFmtId="0" fontId="11" fillId="35" borderId="12" xfId="0" applyFont="1" applyFill="1" applyBorder="1" applyAlignment="1">
      <alignment/>
    </xf>
    <xf numFmtId="0" fontId="4" fillId="36" borderId="14" xfId="0" applyFont="1" applyFill="1" applyBorder="1" applyAlignment="1">
      <alignment horizontal="center"/>
    </xf>
    <xf numFmtId="0" fontId="4" fillId="36" borderId="11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0" fontId="4" fillId="37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49" fontId="3" fillId="38" borderId="10" xfId="0" applyNumberFormat="1" applyFont="1" applyFill="1" applyBorder="1" applyAlignment="1">
      <alignment/>
    </xf>
    <xf numFmtId="0" fontId="4" fillId="36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10" fillId="36" borderId="14" xfId="0" applyFont="1" applyFill="1" applyBorder="1" applyAlignment="1">
      <alignment horizontal="center"/>
    </xf>
    <xf numFmtId="0" fontId="10" fillId="36" borderId="14" xfId="0" applyNumberFormat="1" applyFont="1" applyFill="1" applyBorder="1" applyAlignment="1">
      <alignment horizontal="center"/>
    </xf>
    <xf numFmtId="49" fontId="10" fillId="36" borderId="14" xfId="0" applyNumberFormat="1" applyFont="1" applyFill="1" applyBorder="1" applyAlignment="1">
      <alignment horizontal="center"/>
    </xf>
    <xf numFmtId="4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180" fontId="3" fillId="32" borderId="17" xfId="0" applyNumberFormat="1" applyFont="1" applyFill="1" applyBorder="1" applyAlignment="1">
      <alignment/>
    </xf>
    <xf numFmtId="172" fontId="0" fillId="32" borderId="0" xfId="0" applyNumberFormat="1" applyFill="1" applyBorder="1" applyAlignment="1">
      <alignment/>
    </xf>
    <xf numFmtId="0" fontId="2" fillId="0" borderId="0" xfId="0" applyNumberFormat="1" applyFont="1" applyFill="1" applyBorder="1" applyAlignment="1">
      <alignment horizontal="left" vertical="top" wrapText="1"/>
    </xf>
    <xf numFmtId="175" fontId="0" fillId="38" borderId="17" xfId="0" applyNumberFormat="1" applyFill="1" applyBorder="1" applyAlignment="1">
      <alignment/>
    </xf>
    <xf numFmtId="10" fontId="0" fillId="32" borderId="17" xfId="0" applyNumberFormat="1" applyFill="1" applyBorder="1" applyAlignment="1">
      <alignment/>
    </xf>
    <xf numFmtId="175" fontId="5" fillId="37" borderId="17" xfId="0" applyNumberFormat="1" applyFont="1" applyFill="1" applyBorder="1" applyAlignment="1">
      <alignment/>
    </xf>
    <xf numFmtId="175" fontId="3" fillId="38" borderId="17" xfId="0" applyNumberFormat="1" applyFont="1" applyFill="1" applyBorder="1" applyAlignment="1">
      <alignment/>
    </xf>
    <xf numFmtId="49" fontId="2" fillId="36" borderId="11" xfId="0" applyNumberFormat="1" applyFont="1" applyFill="1" applyBorder="1" applyAlignment="1">
      <alignment horizontal="center"/>
    </xf>
    <xf numFmtId="175" fontId="0" fillId="0" borderId="17" xfId="0" applyNumberFormat="1" applyFill="1" applyBorder="1" applyAlignment="1">
      <alignment/>
    </xf>
    <xf numFmtId="175" fontId="3" fillId="0" borderId="17" xfId="0" applyNumberFormat="1" applyFont="1" applyFill="1" applyBorder="1" applyAlignment="1">
      <alignment/>
    </xf>
    <xf numFmtId="10" fontId="0" fillId="32" borderId="11" xfId="0" applyNumberForma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76" fontId="12" fillId="14" borderId="10" xfId="0" applyNumberFormat="1" applyFont="1" applyFill="1" applyBorder="1" applyAlignment="1">
      <alignment/>
    </xf>
    <xf numFmtId="176" fontId="11" fillId="35" borderId="10" xfId="0" applyNumberFormat="1" applyFont="1" applyFill="1" applyBorder="1" applyAlignment="1">
      <alignment/>
    </xf>
    <xf numFmtId="176" fontId="11" fillId="32" borderId="11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76" fontId="5" fillId="37" borderId="17" xfId="0" applyNumberFormat="1" applyFont="1" applyFill="1" applyBorder="1" applyAlignment="1">
      <alignment/>
    </xf>
    <xf numFmtId="176" fontId="3" fillId="32" borderId="17" xfId="0" applyNumberFormat="1" applyFont="1" applyFill="1" applyBorder="1" applyAlignment="1">
      <alignment/>
    </xf>
    <xf numFmtId="176" fontId="3" fillId="38" borderId="17" xfId="0" applyNumberFormat="1" applyFont="1" applyFill="1" applyBorder="1" applyAlignment="1">
      <alignment/>
    </xf>
    <xf numFmtId="176" fontId="3" fillId="0" borderId="17" xfId="0" applyNumberFormat="1" applyFont="1" applyFill="1" applyBorder="1" applyAlignment="1">
      <alignment/>
    </xf>
    <xf numFmtId="176" fontId="12" fillId="0" borderId="12" xfId="0" applyNumberFormat="1" applyFont="1" applyFill="1" applyBorder="1" applyAlignment="1">
      <alignment/>
    </xf>
    <xf numFmtId="176" fontId="11" fillId="0" borderId="12" xfId="0" applyNumberFormat="1" applyFont="1" applyFill="1" applyBorder="1" applyAlignment="1">
      <alignment/>
    </xf>
    <xf numFmtId="176" fontId="5" fillId="0" borderId="0" xfId="0" applyNumberFormat="1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6" fillId="39" borderId="0" xfId="0" applyFont="1" applyFill="1" applyAlignment="1">
      <alignment/>
    </xf>
    <xf numFmtId="0" fontId="0" fillId="39" borderId="0" xfId="0" applyFill="1" applyAlignment="1">
      <alignment/>
    </xf>
    <xf numFmtId="0" fontId="16" fillId="40" borderId="0" xfId="0" applyFont="1" applyFill="1" applyAlignment="1">
      <alignment/>
    </xf>
    <xf numFmtId="0" fontId="0" fillId="40" borderId="0" xfId="0" applyFill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13" borderId="18" xfId="0" applyFont="1" applyFill="1" applyBorder="1" applyAlignment="1">
      <alignment horizontal="center" vertical="center"/>
    </xf>
    <xf numFmtId="0" fontId="10" fillId="13" borderId="12" xfId="0" applyFont="1" applyFill="1" applyBorder="1" applyAlignment="1">
      <alignment horizontal="center" vertical="center"/>
    </xf>
    <xf numFmtId="0" fontId="0" fillId="13" borderId="13" xfId="0" applyFill="1" applyBorder="1" applyAlignment="1">
      <alignment/>
    </xf>
    <xf numFmtId="0" fontId="17" fillId="13" borderId="20" xfId="0" applyFont="1" applyFill="1" applyBorder="1" applyAlignment="1">
      <alignment horizontal="left" vertical="center" indent="2"/>
    </xf>
    <xf numFmtId="0" fontId="17" fillId="13" borderId="17" xfId="0" applyFont="1" applyFill="1" applyBorder="1" applyAlignment="1">
      <alignment horizontal="left" vertical="center" indent="2"/>
    </xf>
    <xf numFmtId="0" fontId="18" fillId="13" borderId="15" xfId="0" applyFont="1" applyFill="1" applyBorder="1" applyAlignment="1">
      <alignment horizontal="left" indent="2"/>
    </xf>
    <xf numFmtId="0" fontId="9" fillId="15" borderId="14" xfId="0" applyFont="1" applyFill="1" applyBorder="1" applyAlignment="1">
      <alignment horizontal="center" vertical="center"/>
    </xf>
    <xf numFmtId="0" fontId="9" fillId="15" borderId="10" xfId="0" applyFont="1" applyFill="1" applyBorder="1" applyAlignment="1">
      <alignment horizontal="center" vertical="center"/>
    </xf>
    <xf numFmtId="0" fontId="9" fillId="15" borderId="11" xfId="0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left" vertical="top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-definido" xfId="56"/>
    <cellStyle name="Normal 2" xfId="57"/>
    <cellStyle name="Normal 3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Presupuesto 2018 y Proyecto 2019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Aportes Constitucionales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(En millones Q. y porcentaje)</a:t>
            </a:r>
          </a:p>
        </c:rich>
      </c:tx>
      <c:layout>
        <c:manualLayout>
          <c:xMode val="factor"/>
          <c:yMode val="factor"/>
          <c:x val="0.00125"/>
          <c:y val="0.0055"/>
        </c:manualLayout>
      </c:layout>
      <c:spPr>
        <a:noFill/>
        <a:ln w="3175">
          <a:noFill/>
        </a:ln>
      </c:spPr>
    </c:title>
    <c:view3D>
      <c:rotX val="15"/>
      <c:hPercent val="194"/>
      <c:rotY val="20"/>
      <c:depthPercent val="100"/>
      <c:rAngAx val="1"/>
    </c:view3D>
    <c:plotArea>
      <c:layout>
        <c:manualLayout>
          <c:xMode val="edge"/>
          <c:yMode val="edge"/>
          <c:x val="0.00675"/>
          <c:y val="0.20325"/>
          <c:w val="0.9945"/>
          <c:h val="0.71375"/>
        </c:manualLayout>
      </c:layout>
      <c:bar3DChart>
        <c:barDir val="bar"/>
        <c:grouping val="clustered"/>
        <c:varyColors val="0"/>
        <c:ser>
          <c:idx val="0"/>
          <c:order val="0"/>
          <c:tx>
            <c:v>Aprobado 2018</c:v>
          </c:tx>
          <c:spPr>
            <a:solidFill>
              <a:srgbClr val="E2C4A6"/>
            </a:solidFill>
            <a:ln w="12700">
              <a:solidFill>
                <a:srgbClr val="FFCC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'Aportes constitucionales'!$A$13:$A$19</c:f>
              <c:strCache/>
            </c:strRef>
          </c:cat>
          <c:val>
            <c:numRef>
              <c:f>'Aportes constitucionales'!$C$13:$C$19</c:f>
              <c:numCache/>
            </c:numRef>
          </c:val>
          <c:shape val="box"/>
        </c:ser>
        <c:ser>
          <c:idx val="1"/>
          <c:order val="1"/>
          <c:tx>
            <c:v>Vigente 2018*</c:v>
          </c:tx>
          <c:spPr>
            <a:solidFill>
              <a:srgbClr val="92D050"/>
            </a:solidFill>
            <a:ln w="127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'Aportes constitucionales'!$A$13:$A$19</c:f>
              <c:strCache/>
            </c:strRef>
          </c:cat>
          <c:val>
            <c:numRef>
              <c:f>'Aportes constitucionales'!$D$13:$D$19</c:f>
              <c:numCache/>
            </c:numRef>
          </c:val>
          <c:shape val="box"/>
        </c:ser>
        <c:ser>
          <c:idx val="2"/>
          <c:order val="2"/>
          <c:tx>
            <c:v>Recomendado 2019</c:v>
          </c:tx>
          <c:spPr>
            <a:solidFill>
              <a:srgbClr val="00B0F0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'Aportes constitucionales'!$A$13:$A$19</c:f>
              <c:strCache/>
            </c:strRef>
          </c:cat>
          <c:val>
            <c:numRef>
              <c:f>'Aportes constitucionales'!$E$13:$E$19</c:f>
              <c:numCache/>
            </c:numRef>
          </c:val>
          <c:shape val="box"/>
        </c:ser>
        <c:shape val="box"/>
        <c:axId val="51159685"/>
        <c:axId val="57783982"/>
      </c:bar3DChart>
      <c:catAx>
        <c:axId val="511596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7783982"/>
        <c:crosses val="autoZero"/>
        <c:auto val="1"/>
        <c:lblOffset val="100"/>
        <c:tickLblSkip val="1"/>
        <c:noMultiLvlLbl val="0"/>
      </c:catAx>
      <c:valAx>
        <c:axId val="57783982"/>
        <c:scaling>
          <c:orientation val="minMax"/>
        </c:scaling>
        <c:axPos val="b"/>
        <c:majorGridlines>
          <c:spPr>
            <a:ln w="3175">
              <a:solidFill>
                <a:srgbClr val="9933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115968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CCFF66">
        <a:alpha val="26000"/>
      </a:srgbClr>
    </a:solidFill>
    <a:ln w="3175">
      <a:solidFill>
        <a:srgbClr val="808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Presupuesto 2018 y Proyecto 2019,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Asignaciones en cumplimiento de los Acuerdos de Paz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(En millones Q.)</a:t>
            </a:r>
          </a:p>
        </c:rich>
      </c:tx>
      <c:layout>
        <c:manualLayout>
          <c:xMode val="factor"/>
          <c:yMode val="factor"/>
          <c:x val="-0.02225"/>
          <c:y val="0.0267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6"/>
          <c:y val="0.13825"/>
          <c:w val="0.97275"/>
          <c:h val="0.7935"/>
        </c:manualLayout>
      </c:layout>
      <c:bar3DChart>
        <c:barDir val="col"/>
        <c:grouping val="clustered"/>
        <c:varyColors val="0"/>
        <c:ser>
          <c:idx val="0"/>
          <c:order val="0"/>
          <c:tx>
            <c:v>Aprobado 2018</c:v>
          </c:tx>
          <c:spPr>
            <a:solidFill>
              <a:srgbClr val="FFC0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'Asig Cump Acdos Paz'!$A$13:$A$18</c:f>
              <c:strCache/>
            </c:strRef>
          </c:cat>
          <c:val>
            <c:numRef>
              <c:f>'Asig Cump Acdos Paz'!$B$13:$B$18</c:f>
              <c:numCache/>
            </c:numRef>
          </c:val>
          <c:shape val="cylinder"/>
        </c:ser>
        <c:ser>
          <c:idx val="1"/>
          <c:order val="1"/>
          <c:tx>
            <c:v>Vigente 2018*</c:v>
          </c:tx>
          <c:spPr>
            <a:solidFill>
              <a:srgbClr val="31859C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'Asig Cump Acdos Paz'!$A$13:$A$18</c:f>
              <c:strCache/>
            </c:strRef>
          </c:cat>
          <c:val>
            <c:numRef>
              <c:f>'Asig Cump Acdos Paz'!$C$13:$C$18</c:f>
              <c:numCache/>
            </c:numRef>
          </c:val>
          <c:shape val="cylinder"/>
        </c:ser>
        <c:ser>
          <c:idx val="2"/>
          <c:order val="2"/>
          <c:tx>
            <c:v>Recomendado 2019</c:v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'Asig Cump Acdos Paz'!$A$13:$A$18</c:f>
              <c:strCache/>
            </c:strRef>
          </c:cat>
          <c:val>
            <c:numRef>
              <c:f>'Asig Cump Acdos Paz'!$D$13:$D$18</c:f>
              <c:numCache/>
            </c:numRef>
          </c:val>
          <c:shape val="cylinder"/>
        </c:ser>
        <c:shape val="cylinder"/>
        <c:axId val="50293791"/>
        <c:axId val="49990936"/>
      </c:bar3DChart>
      <c:catAx>
        <c:axId val="5029379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66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9990936"/>
        <c:crosses val="autoZero"/>
        <c:auto val="1"/>
        <c:lblOffset val="100"/>
        <c:tickLblSkip val="1"/>
        <c:noMultiLvlLbl val="0"/>
      </c:catAx>
      <c:valAx>
        <c:axId val="499909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29379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</c:dTable>
      <c:spPr>
        <a:noFill/>
        <a:ln>
          <a:noFill/>
        </a:ln>
      </c:spPr>
    </c:plotArea>
    <c:floor>
      <c:spPr>
        <a:solidFill>
          <a:srgbClr val="FDEADA"/>
        </a:solidFill>
        <a:ln w="3175">
          <a:solidFill>
            <a:srgbClr val="808080"/>
          </a:solidFill>
        </a:ln>
      </c:spPr>
      <c:thickness val="0"/>
    </c:floor>
    <c:sideWall>
      <c:spPr>
        <a:noFill/>
        <a:ln w="12700">
          <a:solidFill>
            <a:srgbClr val="808000"/>
          </a:solidFill>
        </a:ln>
      </c:spPr>
      <c:thickness val="0"/>
    </c:sideWall>
    <c:backWall>
      <c:spPr>
        <a:noFill/>
        <a:ln w="12700">
          <a:solidFill>
            <a:srgbClr val="808000"/>
          </a:solidFill>
        </a:ln>
      </c:spPr>
      <c:thickness val="0"/>
    </c:backWall>
    <c:plotVisOnly val="1"/>
    <c:dispBlanksAs val="zero"/>
    <c:showDLblsOverMax val="0"/>
  </c:chart>
  <c:spPr>
    <a:solidFill>
      <a:srgbClr val="CCFF99">
        <a:alpha val="16000"/>
      </a:srgbClr>
    </a:solidFill>
    <a:ln w="3175">
      <a:solidFill>
        <a:srgbClr val="808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Presupuesto 2018 y Proyecto 2019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Rigidez presupuesaria de los Ingresos Corrientes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(En porcentajes)</a:t>
            </a:r>
          </a:p>
        </c:rich>
      </c:tx>
      <c:layout>
        <c:manualLayout>
          <c:xMode val="factor"/>
          <c:yMode val="factor"/>
          <c:x val="-0.00075"/>
          <c:y val="-0.016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525"/>
          <c:y val="0.10275"/>
          <c:w val="0.9685"/>
          <c:h val="0.802"/>
        </c:manualLayout>
      </c:layout>
      <c:bar3DChart>
        <c:barDir val="col"/>
        <c:grouping val="clustered"/>
        <c:varyColors val="0"/>
        <c:ser>
          <c:idx val="1"/>
          <c:order val="0"/>
          <c:tx>
            <c:v>Aprobado 2018</c:v>
          </c:tx>
          <c:spPr>
            <a:solidFill>
              <a:srgbClr val="426DA1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'Rigidez presupuestaria'!$A$12:$A$21</c:f>
              <c:strCache/>
            </c:strRef>
          </c:cat>
          <c:val>
            <c:numRef>
              <c:f>'Rigidez presupuestaria'!$C$12:$C$21</c:f>
              <c:numCache/>
            </c:numRef>
          </c:val>
          <c:shape val="box"/>
        </c:ser>
        <c:ser>
          <c:idx val="3"/>
          <c:order val="1"/>
          <c:tx>
            <c:v>Vigente 2018*</c:v>
          </c:tx>
          <c:spPr>
            <a:solidFill>
              <a:srgbClr val="FF9999"/>
            </a:solidFill>
            <a:ln w="127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'Rigidez presupuestaria'!$A$12:$A$21</c:f>
              <c:strCache/>
            </c:strRef>
          </c:cat>
          <c:val>
            <c:numRef>
              <c:f>'Rigidez presupuestaria'!$E$12:$E$21</c:f>
              <c:numCache/>
            </c:numRef>
          </c:val>
          <c:shape val="box"/>
        </c:ser>
        <c:ser>
          <c:idx val="5"/>
          <c:order val="2"/>
          <c:tx>
            <c:v>Recomendado 2019</c:v>
          </c:tx>
          <c:spPr>
            <a:solidFill>
              <a:srgbClr val="92D050"/>
            </a:solidFill>
            <a:ln w="12700">
              <a:solidFill>
                <a:srgbClr val="FFCC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'Rigidez presupuestaria'!$A$12:$A$21</c:f>
              <c:strCache/>
            </c:strRef>
          </c:cat>
          <c:val>
            <c:numRef>
              <c:f>'Rigidez presupuestaria'!$G$12:$G$21</c:f>
              <c:numCache/>
            </c:numRef>
          </c:val>
          <c:shape val="box"/>
        </c:ser>
        <c:shape val="box"/>
        <c:axId val="47265241"/>
        <c:axId val="22733986"/>
      </c:bar3DChart>
      <c:catAx>
        <c:axId val="4726524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2733986"/>
        <c:crosses val="autoZero"/>
        <c:auto val="1"/>
        <c:lblOffset val="100"/>
        <c:tickLblSkip val="1"/>
        <c:noMultiLvlLbl val="0"/>
      </c:catAx>
      <c:valAx>
        <c:axId val="227339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Porcentaje</a:t>
                </a:r>
              </a:p>
            </c:rich>
          </c:tx>
          <c:layout>
            <c:manualLayout>
              <c:xMode val="factor"/>
              <c:yMode val="factor"/>
              <c:x val="-0.07125"/>
              <c:y val="0.02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726524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</c:dTable>
      <c:spPr>
        <a:noFill/>
        <a:ln>
          <a:noFill/>
        </a:ln>
      </c:spPr>
    </c:plotArea>
    <c:floor>
      <c:spPr>
        <a:solidFill>
          <a:srgbClr val="CC9900"/>
        </a:solidFill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CCFF99">
        <a:alpha val="31000"/>
      </a:srgbClr>
    </a:solidFill>
    <a:ln w="3175">
      <a:solidFill>
        <a:srgbClr val="808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Proyecto de Presupuesto 2019,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Rigidez de los Ingresos Corrientes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(En millones Q. y porcentajes)</a:t>
            </a:r>
          </a:p>
        </c:rich>
      </c:tx>
      <c:layout>
        <c:manualLayout>
          <c:xMode val="factor"/>
          <c:yMode val="factor"/>
          <c:x val="-0.0015"/>
          <c:y val="-0.02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8125"/>
          <c:y val="0.244"/>
          <c:w val="0.63975"/>
          <c:h val="0.65025"/>
        </c:manualLayout>
      </c:layout>
      <c:doughnutChart>
        <c:varyColors val="1"/>
        <c:ser>
          <c:idx val="0"/>
          <c:order val="0"/>
          <c:tx>
            <c:v>Concepto</c:v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A16564"/>
                  </a:gs>
                  <a:gs pos="80000">
                    <a:srgbClr val="D38584"/>
                  </a:gs>
                  <a:gs pos="100000">
                    <a:srgbClr val="D6858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899E68"/>
                  </a:gs>
                  <a:gs pos="80000">
                    <a:srgbClr val="B5CF8A"/>
                  </a:gs>
                  <a:gs pos="100000">
                    <a:srgbClr val="B6D18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7B6E8F"/>
                  </a:gs>
                  <a:gs pos="80000">
                    <a:srgbClr val="A391BC"/>
                  </a:gs>
                  <a:gs pos="100000">
                    <a:srgbClr val="A391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1"/>
            <c:showVal val="1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Ref>
              <c:f>'Rigidez presupuestaria'!$A$12:$A$21</c:f>
              <c:strCache/>
            </c:strRef>
          </c:cat>
          <c:val>
            <c:numRef>
              <c:f>'Rigidez presupuestaria'!$F$12:$F$21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CCFF99">
        <a:alpha val="22000"/>
      </a:srgbClr>
    </a:solidFill>
    <a:ln w="3175">
      <a:solidFill>
        <a:srgbClr val="808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0.98475</cdr:y>
    </cdr:from>
    <cdr:to>
      <cdr:x>0.1805</cdr:x>
      <cdr:y>0.99975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5200650"/>
          <a:ext cx="1409700" cy="76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Vigente 2018*= Al 31-Agosto-2018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Fuente: Ministerio de Finanzas Públicas. SICOIN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22</xdr:row>
      <xdr:rowOff>19050</xdr:rowOff>
    </xdr:from>
    <xdr:to>
      <xdr:col>6</xdr:col>
      <xdr:colOff>438150</xdr:colOff>
      <xdr:row>54</xdr:row>
      <xdr:rowOff>47625</xdr:rowOff>
    </xdr:to>
    <xdr:graphicFrame>
      <xdr:nvGraphicFramePr>
        <xdr:cNvPr id="1" name="1 Gráfico"/>
        <xdr:cNvGraphicFramePr/>
      </xdr:nvGraphicFramePr>
      <xdr:xfrm>
        <a:off x="38100" y="4514850"/>
        <a:ext cx="781050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0.00425</cdr:x>
      <cdr:y>0.98625</cdr:y>
    </cdr:from>
    <cdr:to>
      <cdr:x>0.47775</cdr:x>
      <cdr:y>0.99875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47625" y="8886825"/>
          <a:ext cx="5524500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Vigente 2017*= Al 31-Agosto-2017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Fuente: Ministerio de Finanzas Públicas. SICOIN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762000</xdr:colOff>
      <xdr:row>0</xdr:row>
      <xdr:rowOff>0</xdr:rowOff>
    </xdr:from>
    <xdr:to>
      <xdr:col>22</xdr:col>
      <xdr:colOff>238125</xdr:colOff>
      <xdr:row>50</xdr:row>
      <xdr:rowOff>66675</xdr:rowOff>
    </xdr:to>
    <xdr:graphicFrame>
      <xdr:nvGraphicFramePr>
        <xdr:cNvPr id="1" name="1 Gráfico"/>
        <xdr:cNvGraphicFramePr/>
      </xdr:nvGraphicFramePr>
      <xdr:xfrm>
        <a:off x="8915400" y="0"/>
        <a:ext cx="11668125" cy="902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0.0115</cdr:x>
      <cdr:y>0.98525</cdr:y>
    </cdr:from>
    <cdr:to>
      <cdr:x>0.70125</cdr:x>
      <cdr:y>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142875" y="7162800"/>
          <a:ext cx="8715375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Vigente 2017*= Al 31-Agosto-2017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*= No incluye municipalidades ni Consejos de Desarrollo porque se muestran específicamente sus asignaciones.  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Fuente: Ministerio de Finanzas Públicas. SICOIN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-0.00775</cdr:x>
      <cdr:y>-0.008</cdr:y>
    </cdr:from>
    <cdr:to>
      <cdr:x>-0.00325</cdr:x>
      <cdr:y>-0.00225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28575" cy="381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-0.00775</cdr:x>
      <cdr:y>0.94375</cdr:y>
    </cdr:from>
    <cdr:to>
      <cdr:x>1</cdr:x>
      <cdr:y>0.99475</cdr:y>
    </cdr:to>
    <cdr:sp>
      <cdr:nvSpPr>
        <cdr:cNvPr id="2" name="1 CuadroTexto"/>
        <cdr:cNvSpPr txBox="1">
          <a:spLocks noChangeArrowheads="1"/>
        </cdr:cNvSpPr>
      </cdr:nvSpPr>
      <cdr:spPr>
        <a:xfrm>
          <a:off x="-47624" y="6048375"/>
          <a:ext cx="66198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*=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incluye municipalidades ni consejos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porque se muestran en forma específica.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Fuente: Ministerio de Finanzas Públicas. SICOIN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333375</xdr:colOff>
      <xdr:row>0</xdr:row>
      <xdr:rowOff>47625</xdr:rowOff>
    </xdr:from>
    <xdr:to>
      <xdr:col>25</xdr:col>
      <xdr:colOff>9525</xdr:colOff>
      <xdr:row>37</xdr:row>
      <xdr:rowOff>85725</xdr:rowOff>
    </xdr:to>
    <xdr:graphicFrame>
      <xdr:nvGraphicFramePr>
        <xdr:cNvPr id="1" name="3 Gráfico"/>
        <xdr:cNvGraphicFramePr/>
      </xdr:nvGraphicFramePr>
      <xdr:xfrm>
        <a:off x="10429875" y="47625"/>
        <a:ext cx="12630150" cy="727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152400</xdr:rowOff>
    </xdr:from>
    <xdr:to>
      <xdr:col>4</xdr:col>
      <xdr:colOff>180975</xdr:colOff>
      <xdr:row>64</xdr:row>
      <xdr:rowOff>85725</xdr:rowOff>
    </xdr:to>
    <xdr:graphicFrame>
      <xdr:nvGraphicFramePr>
        <xdr:cNvPr id="2" name="3 Gráfico"/>
        <xdr:cNvGraphicFramePr/>
      </xdr:nvGraphicFramePr>
      <xdr:xfrm>
        <a:off x="0" y="5286375"/>
        <a:ext cx="6515100" cy="641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TPUSU59\Mis%20documentos\2002\Excel%202002\Cuadros%20para%20el%20Presidente%20Proyecto%202003\Cuadros%20para%20el%20Presidente%20Versi&#243;n%20Aprobada%20por%20el%20Congres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riables"/>
      <sheetName val="ingre."/>
      <sheetName val="T. de Pres."/>
      <sheetName val="Inst."/>
      <sheetName val="Dif. Fte. Fin."/>
      <sheetName val="Ftes Int y Ext"/>
      <sheetName val="Fte. de Fin."/>
      <sheetName val="Ap. Const."/>
      <sheetName val=" fond."/>
      <sheetName val="fin. fond. soc."/>
      <sheetName val="IVA-Paz"/>
      <sheetName val="Ac. Paz"/>
      <sheetName val="Deu. x reng."/>
      <sheetName val="Sal. Deu."/>
      <sheetName val="sit. fin."/>
      <sheetName val="Indic. "/>
      <sheetName val="Secres"/>
      <sheetName val="Graf. Ing. Corr."/>
      <sheetName val="Graf. Dist. Ing. Corr."/>
      <sheetName val="Graf. Def."/>
      <sheetName val="Graf. Tip Pres."/>
      <sheetName val="Graf. "/>
    </sheetNames>
    <sheetDataSet>
      <sheetData sheetId="15">
        <row r="1">
          <cell r="A1" t="str">
            <v>Gobierno Central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J28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46.00390625" style="0" customWidth="1"/>
    <col min="2" max="2" width="12.140625" style="0" customWidth="1"/>
    <col min="3" max="3" width="13.00390625" style="0" customWidth="1"/>
    <col min="4" max="4" width="13.28125" style="0" customWidth="1"/>
    <col min="5" max="5" width="14.7109375" style="0" customWidth="1"/>
    <col min="6" max="6" width="12.00390625" style="0" customWidth="1"/>
    <col min="7" max="8" width="15.28125" style="0" bestFit="1" customWidth="1"/>
    <col min="9" max="9" width="16.57421875" style="0" bestFit="1" customWidth="1"/>
  </cols>
  <sheetData>
    <row r="1" spans="1:10" ht="20.25">
      <c r="A1" s="98" t="s">
        <v>48</v>
      </c>
      <c r="B1" s="99"/>
      <c r="C1" s="19"/>
      <c r="D1" s="19"/>
      <c r="E1" s="19"/>
      <c r="F1" s="19"/>
      <c r="G1" s="86"/>
      <c r="H1" s="19"/>
      <c r="I1" s="19"/>
      <c r="J1" s="19"/>
    </row>
    <row r="2" spans="1:4" ht="18.75">
      <c r="A2" s="102"/>
      <c r="B2" s="102"/>
      <c r="C2" s="102"/>
      <c r="D2" s="25"/>
    </row>
    <row r="3" spans="1:6" ht="18.75">
      <c r="A3" s="102" t="s">
        <v>51</v>
      </c>
      <c r="B3" s="102"/>
      <c r="C3" s="102"/>
      <c r="D3" s="102"/>
      <c r="E3" s="102"/>
      <c r="F3" s="102"/>
    </row>
    <row r="4" spans="1:6" ht="18.75">
      <c r="A4" s="103" t="s">
        <v>0</v>
      </c>
      <c r="B4" s="103"/>
      <c r="C4" s="103"/>
      <c r="D4" s="103"/>
      <c r="E4" s="103"/>
      <c r="F4" s="103"/>
    </row>
    <row r="5" spans="1:6" ht="15.75">
      <c r="A5" s="104" t="s">
        <v>7</v>
      </c>
      <c r="B5" s="104"/>
      <c r="C5" s="104"/>
      <c r="D5" s="104"/>
      <c r="E5" s="104"/>
      <c r="F5" s="104"/>
    </row>
    <row r="6" spans="5:6" ht="12.75">
      <c r="E6" s="19"/>
      <c r="F6" s="19"/>
    </row>
    <row r="7" spans="1:6" ht="15.75">
      <c r="A7" s="105" t="s">
        <v>2</v>
      </c>
      <c r="B7" s="108" t="s">
        <v>18</v>
      </c>
      <c r="C7" s="30" t="s">
        <v>34</v>
      </c>
      <c r="D7" s="30" t="s">
        <v>35</v>
      </c>
      <c r="E7" s="31" t="s">
        <v>37</v>
      </c>
      <c r="F7" s="32" t="s">
        <v>36</v>
      </c>
    </row>
    <row r="8" spans="1:6" ht="15.75">
      <c r="A8" s="106"/>
      <c r="B8" s="109"/>
      <c r="C8" s="42" t="s">
        <v>1</v>
      </c>
      <c r="D8" s="42" t="s">
        <v>16</v>
      </c>
      <c r="E8" s="42" t="s">
        <v>32</v>
      </c>
      <c r="F8" s="42" t="s">
        <v>33</v>
      </c>
    </row>
    <row r="9" spans="1:6" ht="15.75">
      <c r="A9" s="107"/>
      <c r="B9" s="110"/>
      <c r="C9" s="33">
        <v>2018</v>
      </c>
      <c r="D9" s="33" t="s">
        <v>53</v>
      </c>
      <c r="E9" s="33">
        <v>2019</v>
      </c>
      <c r="F9" s="33" t="s">
        <v>38</v>
      </c>
    </row>
    <row r="10" spans="1:8" ht="15.75">
      <c r="A10" s="7"/>
      <c r="B10" s="11"/>
      <c r="C10" s="8"/>
      <c r="D10" s="26"/>
      <c r="E10" s="21"/>
      <c r="F10" s="21"/>
      <c r="G10" s="41"/>
      <c r="H10" s="1"/>
    </row>
    <row r="11" spans="1:8" ht="15.75">
      <c r="A11" s="34" t="s">
        <v>3</v>
      </c>
      <c r="B11" s="35"/>
      <c r="C11" s="43">
        <f>SUM(C13:C19)</f>
        <v>6774.9</v>
      </c>
      <c r="D11" s="43">
        <f>SUM(D13:D19)</f>
        <v>6774.9</v>
      </c>
      <c r="E11" s="43">
        <f>SUM(E13:E19)</f>
        <v>7199.003999999999</v>
      </c>
      <c r="F11" s="43">
        <f>SUM(F13:F19)</f>
        <v>424.10399999999976</v>
      </c>
      <c r="G11" s="92"/>
      <c r="H11" s="22"/>
    </row>
    <row r="12" spans="1:8" ht="15.75">
      <c r="A12" s="7"/>
      <c r="B12" s="11"/>
      <c r="C12" s="44"/>
      <c r="D12" s="44"/>
      <c r="E12" s="44"/>
      <c r="F12" s="44"/>
      <c r="G12" s="93"/>
      <c r="H12" s="22"/>
    </row>
    <row r="13" spans="1:8" ht="15.75">
      <c r="A13" s="36" t="s">
        <v>39</v>
      </c>
      <c r="B13" s="37">
        <v>0.1</v>
      </c>
      <c r="C13" s="45">
        <v>3051.7</v>
      </c>
      <c r="D13" s="45">
        <v>3051.7</v>
      </c>
      <c r="E13" s="45">
        <v>3242.794</v>
      </c>
      <c r="F13" s="45">
        <f aca="true" t="shared" si="0" ref="F13:F19">+E13-D13</f>
        <v>191.09400000000005</v>
      </c>
      <c r="G13" s="93"/>
      <c r="H13" s="22"/>
    </row>
    <row r="14" spans="1:8" ht="15.75">
      <c r="A14" s="7" t="s">
        <v>40</v>
      </c>
      <c r="B14" s="12">
        <v>0.05</v>
      </c>
      <c r="C14" s="44">
        <v>1525.9</v>
      </c>
      <c r="D14" s="44">
        <v>1525.9</v>
      </c>
      <c r="E14" s="44">
        <v>1621.397</v>
      </c>
      <c r="F14" s="44">
        <f t="shared" si="0"/>
        <v>95.49699999999984</v>
      </c>
      <c r="G14" s="93"/>
      <c r="H14" s="22"/>
    </row>
    <row r="15" spans="1:8" ht="15.75">
      <c r="A15" s="36" t="s">
        <v>41</v>
      </c>
      <c r="B15" s="37">
        <v>0.04</v>
      </c>
      <c r="C15" s="45">
        <v>1220.7</v>
      </c>
      <c r="D15" s="45">
        <v>1220.7</v>
      </c>
      <c r="E15" s="45">
        <v>1297.118</v>
      </c>
      <c r="F15" s="45">
        <f t="shared" si="0"/>
        <v>76.41799999999989</v>
      </c>
      <c r="G15" s="93"/>
      <c r="H15" s="22"/>
    </row>
    <row r="16" spans="1:8" ht="15.75">
      <c r="A16" s="7" t="s">
        <v>42</v>
      </c>
      <c r="B16" s="13" t="s">
        <v>5</v>
      </c>
      <c r="C16" s="44">
        <v>61</v>
      </c>
      <c r="D16" s="44">
        <v>61</v>
      </c>
      <c r="E16" s="44">
        <v>64.856</v>
      </c>
      <c r="F16" s="44">
        <f t="shared" si="0"/>
        <v>3.8559999999999945</v>
      </c>
      <c r="G16" s="93"/>
      <c r="H16" s="22"/>
    </row>
    <row r="17" spans="1:8" ht="15.75">
      <c r="A17" s="36" t="s">
        <v>43</v>
      </c>
      <c r="B17" s="38">
        <v>0.015</v>
      </c>
      <c r="C17" s="45">
        <v>457.8</v>
      </c>
      <c r="D17" s="45">
        <v>457.8</v>
      </c>
      <c r="E17" s="45">
        <v>486.419</v>
      </c>
      <c r="F17" s="45">
        <f t="shared" si="0"/>
        <v>28.61899999999997</v>
      </c>
      <c r="G17" s="93"/>
      <c r="H17" s="22"/>
    </row>
    <row r="18" spans="1:8" ht="15.75">
      <c r="A18" s="7" t="s">
        <v>44</v>
      </c>
      <c r="B18" s="14">
        <v>0.0075</v>
      </c>
      <c r="C18" s="44">
        <v>228.9</v>
      </c>
      <c r="D18" s="44">
        <v>228.9</v>
      </c>
      <c r="E18" s="44">
        <v>243.21</v>
      </c>
      <c r="F18" s="44">
        <f t="shared" si="0"/>
        <v>14.310000000000002</v>
      </c>
      <c r="G18" s="93"/>
      <c r="H18" s="22"/>
    </row>
    <row r="19" spans="1:8" ht="15.75">
      <c r="A19" s="39" t="s">
        <v>45</v>
      </c>
      <c r="B19" s="40">
        <v>0.0075</v>
      </c>
      <c r="C19" s="46">
        <v>228.9</v>
      </c>
      <c r="D19" s="46">
        <v>228.9</v>
      </c>
      <c r="E19" s="46">
        <v>243.21</v>
      </c>
      <c r="F19" s="46">
        <f t="shared" si="0"/>
        <v>14.310000000000002</v>
      </c>
      <c r="G19" s="93"/>
      <c r="H19" s="22"/>
    </row>
    <row r="20" spans="1:7" ht="15.75">
      <c r="A20" s="6" t="s">
        <v>52</v>
      </c>
      <c r="B20" s="10"/>
      <c r="C20" s="10"/>
      <c r="D20" s="10"/>
      <c r="G20" s="19"/>
    </row>
    <row r="21" spans="1:7" ht="15.75">
      <c r="A21" s="6" t="s">
        <v>26</v>
      </c>
      <c r="G21" s="19"/>
    </row>
    <row r="24" spans="1:2" ht="18.75">
      <c r="A24" s="102"/>
      <c r="B24" s="102"/>
    </row>
    <row r="25" ht="12.75">
      <c r="F25" s="18"/>
    </row>
    <row r="28" ht="12.75">
      <c r="F28" s="18"/>
    </row>
  </sheetData>
  <sheetProtection/>
  <mergeCells count="7">
    <mergeCell ref="A2:C2"/>
    <mergeCell ref="A24:B24"/>
    <mergeCell ref="A4:F4"/>
    <mergeCell ref="A5:F5"/>
    <mergeCell ref="A7:A9"/>
    <mergeCell ref="B7:B9"/>
    <mergeCell ref="A3:F3"/>
  </mergeCells>
  <printOptions horizontalCentered="1"/>
  <pageMargins left="0" right="0" top="0.5905511811023623" bottom="0" header="0" footer="0"/>
  <pageSetup fitToHeight="1" fitToWidth="1" horizontalDpi="600" verticalDpi="600" orientation="landscape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F20"/>
  <sheetViews>
    <sheetView showGridLines="0" zoomScalePageLayoutView="0" workbookViewId="0" topLeftCell="A1">
      <selection activeCell="A21" sqref="A21"/>
    </sheetView>
  </sheetViews>
  <sheetFormatPr defaultColWidth="11.421875" defaultRowHeight="12.75"/>
  <cols>
    <col min="1" max="1" width="48.7109375" style="0" customWidth="1"/>
    <col min="2" max="3" width="15.57421875" style="0" customWidth="1"/>
    <col min="4" max="4" width="17.28125" style="0" customWidth="1"/>
    <col min="5" max="5" width="13.7109375" style="0" customWidth="1"/>
  </cols>
  <sheetData>
    <row r="1" spans="1:6" ht="20.25">
      <c r="A1" s="98" t="s">
        <v>48</v>
      </c>
      <c r="B1" s="99"/>
      <c r="C1" s="19"/>
      <c r="D1" s="19"/>
      <c r="E1" s="19"/>
      <c r="F1" s="87"/>
    </row>
    <row r="3" spans="1:5" ht="18.75">
      <c r="A3" s="102" t="s">
        <v>51</v>
      </c>
      <c r="B3" s="102"/>
      <c r="C3" s="102"/>
      <c r="D3" s="102"/>
      <c r="E3" s="102"/>
    </row>
    <row r="4" spans="1:5" ht="18.75">
      <c r="A4" s="102" t="s">
        <v>6</v>
      </c>
      <c r="B4" s="102"/>
      <c r="C4" s="102"/>
      <c r="D4" s="102"/>
      <c r="E4" s="102"/>
    </row>
    <row r="5" spans="1:5" ht="15.75">
      <c r="A5" s="104" t="s">
        <v>7</v>
      </c>
      <c r="B5" s="104"/>
      <c r="C5" s="104"/>
      <c r="D5" s="104"/>
      <c r="E5" s="104"/>
    </row>
    <row r="7" spans="1:5" ht="15.75">
      <c r="A7" s="111" t="s">
        <v>8</v>
      </c>
      <c r="B7" s="47" t="s">
        <v>34</v>
      </c>
      <c r="C7" s="47" t="s">
        <v>35</v>
      </c>
      <c r="D7" s="48" t="s">
        <v>37</v>
      </c>
      <c r="E7" s="49" t="s">
        <v>36</v>
      </c>
    </row>
    <row r="8" spans="1:5" ht="18.75">
      <c r="A8" s="112"/>
      <c r="B8" s="50" t="s">
        <v>1</v>
      </c>
      <c r="C8" s="50" t="s">
        <v>16</v>
      </c>
      <c r="D8" s="50" t="s">
        <v>32</v>
      </c>
      <c r="E8" s="51" t="s">
        <v>33</v>
      </c>
    </row>
    <row r="9" spans="1:5" ht="15.75">
      <c r="A9" s="113"/>
      <c r="B9" s="52">
        <v>2017</v>
      </c>
      <c r="C9" s="52" t="s">
        <v>47</v>
      </c>
      <c r="D9" s="52">
        <v>2018</v>
      </c>
      <c r="E9" s="52" t="s">
        <v>38</v>
      </c>
    </row>
    <row r="10" spans="1:5" ht="15.75">
      <c r="A10" s="7"/>
      <c r="B10" s="8"/>
      <c r="C10" s="7"/>
      <c r="D10" s="20"/>
      <c r="E10" s="21" t="s">
        <v>31</v>
      </c>
    </row>
    <row r="11" spans="1:6" ht="15.75">
      <c r="A11" s="53" t="s">
        <v>3</v>
      </c>
      <c r="B11" s="83">
        <f>SUM(B13:B18)</f>
        <v>38947.251756000005</v>
      </c>
      <c r="C11" s="83">
        <f>SUM(C13:C18)</f>
        <v>39286.53019071001</v>
      </c>
      <c r="D11" s="83">
        <f>SUM(D13:D18)</f>
        <v>45340.20149</v>
      </c>
      <c r="E11" s="83">
        <f>SUM(E13:E18)</f>
        <v>6053.671299289999</v>
      </c>
      <c r="F11" s="92"/>
    </row>
    <row r="12" spans="1:6" ht="15.75">
      <c r="A12" s="7"/>
      <c r="B12" s="44"/>
      <c r="C12" s="44"/>
      <c r="D12" s="44"/>
      <c r="E12" s="44"/>
      <c r="F12" s="93"/>
    </row>
    <row r="13" spans="1:6" ht="15.75">
      <c r="A13" s="54" t="s">
        <v>9</v>
      </c>
      <c r="B13" s="84">
        <v>10820.697669</v>
      </c>
      <c r="C13" s="84">
        <v>11079.374555940001</v>
      </c>
      <c r="D13" s="84">
        <v>12833.344827</v>
      </c>
      <c r="E13" s="84">
        <f aca="true" t="shared" si="0" ref="E13:E18">+D13-C13</f>
        <v>1753.9702710599995</v>
      </c>
      <c r="F13" s="93"/>
    </row>
    <row r="14" spans="1:6" ht="15.75">
      <c r="A14" s="7" t="s">
        <v>10</v>
      </c>
      <c r="B14" s="44">
        <v>18414.02674</v>
      </c>
      <c r="C14" s="44">
        <v>18650.29397077</v>
      </c>
      <c r="D14" s="44">
        <v>21556.663284</v>
      </c>
      <c r="E14" s="44">
        <f t="shared" si="0"/>
        <v>2906.3693132299995</v>
      </c>
      <c r="F14" s="93"/>
    </row>
    <row r="15" spans="1:6" ht="15.75">
      <c r="A15" s="54" t="s">
        <v>11</v>
      </c>
      <c r="B15" s="84">
        <v>160.57</v>
      </c>
      <c r="C15" s="84">
        <v>235.566126</v>
      </c>
      <c r="D15" s="84">
        <v>520.41001</v>
      </c>
      <c r="E15" s="84">
        <f t="shared" si="0"/>
        <v>284.84388400000006</v>
      </c>
      <c r="F15" s="93"/>
    </row>
    <row r="16" spans="1:6" ht="15.75">
      <c r="A16" s="7" t="s">
        <v>12</v>
      </c>
      <c r="B16" s="44">
        <v>5421.087976</v>
      </c>
      <c r="C16" s="44">
        <v>5231.350057</v>
      </c>
      <c r="D16" s="44">
        <v>5671.630369</v>
      </c>
      <c r="E16" s="44">
        <f t="shared" si="0"/>
        <v>440.2803120000008</v>
      </c>
      <c r="F16" s="93"/>
    </row>
    <row r="17" spans="1:6" ht="15.75">
      <c r="A17" s="54" t="s">
        <v>13</v>
      </c>
      <c r="B17" s="84">
        <v>2288.869371</v>
      </c>
      <c r="C17" s="84">
        <v>2247.945481</v>
      </c>
      <c r="D17" s="84">
        <v>2570.653</v>
      </c>
      <c r="E17" s="84">
        <f t="shared" si="0"/>
        <v>322.7075189999996</v>
      </c>
      <c r="F17" s="93"/>
    </row>
    <row r="18" spans="1:6" ht="15.75">
      <c r="A18" s="9" t="s">
        <v>14</v>
      </c>
      <c r="B18" s="85">
        <v>1842</v>
      </c>
      <c r="C18" s="85">
        <v>1842</v>
      </c>
      <c r="D18" s="85">
        <v>2187.5</v>
      </c>
      <c r="E18" s="85">
        <f t="shared" si="0"/>
        <v>345.5</v>
      </c>
      <c r="F18" s="93"/>
    </row>
    <row r="19" spans="1:3" ht="15.75">
      <c r="A19" s="6" t="s">
        <v>54</v>
      </c>
      <c r="B19" s="10"/>
      <c r="C19" s="10"/>
    </row>
    <row r="20" spans="1:3" ht="15.75">
      <c r="A20" s="6" t="s">
        <v>26</v>
      </c>
      <c r="B20" s="10"/>
      <c r="C20" s="10"/>
    </row>
  </sheetData>
  <sheetProtection/>
  <mergeCells count="4">
    <mergeCell ref="A3:E3"/>
    <mergeCell ref="A5:E5"/>
    <mergeCell ref="A7:A9"/>
    <mergeCell ref="A4:E4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K3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2.00390625" style="0" customWidth="1"/>
    <col min="2" max="2" width="18.00390625" style="0" bestFit="1" customWidth="1"/>
    <col min="3" max="3" width="18.00390625" style="0" customWidth="1"/>
    <col min="4" max="4" width="17.00390625" style="0" bestFit="1" customWidth="1"/>
    <col min="5" max="5" width="14.140625" style="0" customWidth="1"/>
    <col min="6" max="7" width="14.00390625" style="0" customWidth="1"/>
    <col min="8" max="8" width="14.28125" style="0" customWidth="1"/>
  </cols>
  <sheetData>
    <row r="1" spans="1:11" ht="20.25">
      <c r="A1" s="100" t="s">
        <v>48</v>
      </c>
      <c r="B1" s="101"/>
      <c r="C1" s="19"/>
      <c r="D1" s="19"/>
      <c r="E1" s="19"/>
      <c r="F1" s="19"/>
      <c r="G1" s="19"/>
      <c r="H1" s="19"/>
      <c r="I1" s="19"/>
      <c r="J1" s="19"/>
      <c r="K1" s="19"/>
    </row>
    <row r="2" spans="6:9" ht="12.75">
      <c r="F2" s="19"/>
      <c r="G2" s="19"/>
      <c r="H2" s="19"/>
      <c r="I2" s="19"/>
    </row>
    <row r="3" spans="1:9" ht="12.75">
      <c r="A3" s="16" t="s">
        <v>27</v>
      </c>
      <c r="D3" s="17"/>
      <c r="E3" s="17"/>
      <c r="F3" s="19"/>
      <c r="G3" s="19"/>
      <c r="H3" s="19"/>
      <c r="I3" s="19"/>
    </row>
    <row r="4" spans="1:9" ht="12.75">
      <c r="A4" s="1" t="s">
        <v>15</v>
      </c>
      <c r="D4" s="17"/>
      <c r="E4" s="17"/>
      <c r="F4" s="19"/>
      <c r="G4" s="19"/>
      <c r="H4" s="19"/>
      <c r="I4" s="19"/>
    </row>
    <row r="5" ht="12.75">
      <c r="A5" s="3"/>
    </row>
    <row r="6" spans="1:8" ht="15.75">
      <c r="A6" s="55"/>
      <c r="B6" s="63" t="s">
        <v>34</v>
      </c>
      <c r="C6" s="63"/>
      <c r="D6" s="63" t="s">
        <v>35</v>
      </c>
      <c r="E6" s="63"/>
      <c r="F6" s="64" t="s">
        <v>37</v>
      </c>
      <c r="G6" s="64"/>
      <c r="H6" s="65" t="s">
        <v>36</v>
      </c>
    </row>
    <row r="7" spans="1:10" ht="15">
      <c r="A7" s="61"/>
      <c r="B7" s="62" t="s">
        <v>1</v>
      </c>
      <c r="C7" s="62" t="s">
        <v>1</v>
      </c>
      <c r="D7" s="62" t="s">
        <v>16</v>
      </c>
      <c r="E7" s="62" t="s">
        <v>16</v>
      </c>
      <c r="F7" s="62" t="s">
        <v>32</v>
      </c>
      <c r="G7" s="62" t="s">
        <v>32</v>
      </c>
      <c r="H7" s="62" t="s">
        <v>33</v>
      </c>
      <c r="J7" s="68"/>
    </row>
    <row r="8" spans="1:8" ht="15">
      <c r="A8" s="56" t="s">
        <v>17</v>
      </c>
      <c r="B8" s="57">
        <v>2018</v>
      </c>
      <c r="C8" s="76" t="s">
        <v>46</v>
      </c>
      <c r="D8" s="57" t="s">
        <v>49</v>
      </c>
      <c r="E8" s="76" t="s">
        <v>46</v>
      </c>
      <c r="F8" s="57">
        <v>2019</v>
      </c>
      <c r="G8" s="76" t="s">
        <v>50</v>
      </c>
      <c r="H8" s="57" t="s">
        <v>38</v>
      </c>
    </row>
    <row r="9" spans="1:8" ht="15">
      <c r="A9" s="2"/>
      <c r="B9" s="4"/>
      <c r="C9" s="70"/>
      <c r="D9" s="80"/>
      <c r="E9" s="81"/>
      <c r="F9" s="81"/>
      <c r="G9" s="81"/>
      <c r="H9" s="82"/>
    </row>
    <row r="10" spans="1:8" ht="15">
      <c r="A10" s="58" t="s">
        <v>3</v>
      </c>
      <c r="B10" s="88">
        <f>SUM(B12:B21)</f>
        <v>53594.17355000001</v>
      </c>
      <c r="C10" s="74">
        <f aca="true" t="shared" si="0" ref="C10:H10">SUM(C12:C21)</f>
        <v>0.9999999999999999</v>
      </c>
      <c r="D10" s="88">
        <f>SUM(D12:D21)</f>
        <v>54990.60268930001</v>
      </c>
      <c r="E10" s="74">
        <f t="shared" si="0"/>
        <v>0.9999999999999998</v>
      </c>
      <c r="F10" s="88">
        <f t="shared" si="0"/>
        <v>59167.045322000005</v>
      </c>
      <c r="G10" s="74">
        <f t="shared" si="0"/>
        <v>0.9999999999999999</v>
      </c>
      <c r="H10" s="88">
        <f t="shared" si="0"/>
        <v>4176.442632700002</v>
      </c>
    </row>
    <row r="11" spans="1:10" ht="15">
      <c r="A11" s="2"/>
      <c r="B11" s="89"/>
      <c r="C11" s="73"/>
      <c r="D11" s="89"/>
      <c r="E11" s="69"/>
      <c r="F11" s="89"/>
      <c r="G11" s="69"/>
      <c r="H11" s="89"/>
      <c r="J11" s="22"/>
    </row>
    <row r="12" spans="1:10" ht="15">
      <c r="A12" s="60" t="s">
        <v>30</v>
      </c>
      <c r="B12" s="90">
        <v>5022.015</v>
      </c>
      <c r="C12" s="72">
        <f>+B12/$B$10</f>
        <v>0.09370449560743342</v>
      </c>
      <c r="D12" s="90">
        <v>4570.362921</v>
      </c>
      <c r="E12" s="72">
        <f>+D12/$D$10</f>
        <v>0.08311170813716676</v>
      </c>
      <c r="F12" s="90">
        <v>5974.549666</v>
      </c>
      <c r="G12" s="75">
        <f>+F12/$F$10</f>
        <v>0.10097765797641564</v>
      </c>
      <c r="H12" s="90">
        <f aca="true" t="shared" si="1" ref="H12:H21">+F12-D12</f>
        <v>1404.186745</v>
      </c>
      <c r="I12" s="19"/>
      <c r="J12" s="23"/>
    </row>
    <row r="13" spans="1:10" ht="15">
      <c r="A13" s="15" t="s">
        <v>28</v>
      </c>
      <c r="B13" s="91">
        <v>3723.129</v>
      </c>
      <c r="C13" s="77">
        <f aca="true" t="shared" si="2" ref="C13:C21">+B13/$B$10</f>
        <v>0.0694689133796709</v>
      </c>
      <c r="D13" s="91">
        <v>3723.129</v>
      </c>
      <c r="E13" s="77">
        <f aca="true" t="shared" si="3" ref="E13:E21">+D13/$D$10</f>
        <v>0.06770482260461642</v>
      </c>
      <c r="F13" s="91">
        <v>3956.21</v>
      </c>
      <c r="G13" s="78">
        <f aca="true" t="shared" si="4" ref="G13:G21">+F13/$F$10</f>
        <v>0.06686509320297201</v>
      </c>
      <c r="H13" s="91">
        <f t="shared" si="1"/>
        <v>233.08100000000013</v>
      </c>
      <c r="I13" s="24"/>
      <c r="J13" s="23"/>
    </row>
    <row r="14" spans="1:10" ht="15">
      <c r="A14" s="60" t="s">
        <v>29</v>
      </c>
      <c r="B14" s="90">
        <v>2098.11995</v>
      </c>
      <c r="C14" s="72">
        <f t="shared" si="2"/>
        <v>0.03914828443137733</v>
      </c>
      <c r="D14" s="90">
        <v>2207.480996</v>
      </c>
      <c r="E14" s="72">
        <f t="shared" si="3"/>
        <v>0.04014287692885258</v>
      </c>
      <c r="F14" s="90">
        <v>2172.521</v>
      </c>
      <c r="G14" s="75">
        <f t="shared" si="4"/>
        <v>0.036718429797815075</v>
      </c>
      <c r="H14" s="90">
        <f t="shared" si="1"/>
        <v>-34.95999599999959</v>
      </c>
      <c r="I14" s="19"/>
      <c r="J14" s="23"/>
    </row>
    <row r="15" spans="1:10" ht="15">
      <c r="A15" s="15" t="s">
        <v>19</v>
      </c>
      <c r="B15" s="91">
        <v>19145.852818</v>
      </c>
      <c r="C15" s="77">
        <f t="shared" si="2"/>
        <v>0.35723757919577054</v>
      </c>
      <c r="D15" s="91">
        <v>20044.6835276</v>
      </c>
      <c r="E15" s="77">
        <f t="shared" si="3"/>
        <v>0.3645110718435582</v>
      </c>
      <c r="F15" s="91">
        <v>22059.299573</v>
      </c>
      <c r="G15" s="78">
        <f t="shared" si="4"/>
        <v>0.37283084617371826</v>
      </c>
      <c r="H15" s="91">
        <f t="shared" si="1"/>
        <v>2014.616045400002</v>
      </c>
      <c r="I15" s="19"/>
      <c r="J15" s="23"/>
    </row>
    <row r="16" spans="1:10" ht="15">
      <c r="A16" s="60" t="s">
        <v>20</v>
      </c>
      <c r="B16" s="90">
        <v>3700.245988</v>
      </c>
      <c r="C16" s="72">
        <f t="shared" si="2"/>
        <v>0.06904194510151188</v>
      </c>
      <c r="D16" s="90">
        <v>3626.51422198</v>
      </c>
      <c r="E16" s="72">
        <f t="shared" si="3"/>
        <v>0.06594789008714833</v>
      </c>
      <c r="F16" s="90">
        <v>1811.437</v>
      </c>
      <c r="G16" s="75">
        <f t="shared" si="4"/>
        <v>0.030615640685482323</v>
      </c>
      <c r="H16" s="90">
        <f t="shared" si="1"/>
        <v>-1815.07722198</v>
      </c>
      <c r="I16" s="19"/>
      <c r="J16" s="23"/>
    </row>
    <row r="17" spans="1:10" ht="15">
      <c r="A17" s="15" t="s">
        <v>21</v>
      </c>
      <c r="B17" s="91">
        <v>620.0998</v>
      </c>
      <c r="C17" s="77">
        <f t="shared" si="2"/>
        <v>0.011570283837318354</v>
      </c>
      <c r="D17" s="91">
        <v>1747.02102872</v>
      </c>
      <c r="E17" s="77">
        <f t="shared" si="3"/>
        <v>0.03176944683786732</v>
      </c>
      <c r="F17" s="91">
        <v>625.083508</v>
      </c>
      <c r="G17" s="78">
        <f t="shared" si="4"/>
        <v>0.010564724072296645</v>
      </c>
      <c r="H17" s="91">
        <f t="shared" si="1"/>
        <v>-1121.93752072</v>
      </c>
      <c r="I17" s="19"/>
      <c r="J17" s="23"/>
    </row>
    <row r="18" spans="1:10" ht="15">
      <c r="A18" s="60" t="s">
        <v>22</v>
      </c>
      <c r="B18" s="90">
        <v>6864.218365</v>
      </c>
      <c r="C18" s="72">
        <f t="shared" si="2"/>
        <v>0.12807769782280742</v>
      </c>
      <c r="D18" s="90">
        <v>6923.74572574</v>
      </c>
      <c r="E18" s="72">
        <f t="shared" si="3"/>
        <v>0.12590779855350107</v>
      </c>
      <c r="F18" s="90">
        <v>7841.72</v>
      </c>
      <c r="G18" s="75">
        <f t="shared" si="4"/>
        <v>0.13253526447575073</v>
      </c>
      <c r="H18" s="90">
        <f t="shared" si="1"/>
        <v>917.9742742600001</v>
      </c>
      <c r="I18" s="19"/>
      <c r="J18" s="23"/>
    </row>
    <row r="19" spans="1:10" ht="15">
      <c r="A19" s="15" t="s">
        <v>23</v>
      </c>
      <c r="B19" s="91">
        <v>3475.163629</v>
      </c>
      <c r="C19" s="77">
        <f t="shared" si="2"/>
        <v>0.06484219083549987</v>
      </c>
      <c r="D19" s="91">
        <v>3202.3362682600005</v>
      </c>
      <c r="E19" s="77">
        <f t="shared" si="3"/>
        <v>0.05823424570109515</v>
      </c>
      <c r="F19" s="91">
        <v>4395.658575</v>
      </c>
      <c r="G19" s="78">
        <f t="shared" si="4"/>
        <v>0.07429234552913476</v>
      </c>
      <c r="H19" s="91">
        <f t="shared" si="1"/>
        <v>1193.32230674</v>
      </c>
      <c r="I19" s="19"/>
      <c r="J19" s="23"/>
    </row>
    <row r="20" spans="1:10" ht="15">
      <c r="A20" s="60" t="s">
        <v>4</v>
      </c>
      <c r="B20" s="90">
        <v>6788.921</v>
      </c>
      <c r="C20" s="72">
        <f t="shared" si="2"/>
        <v>0.12667274351504576</v>
      </c>
      <c r="D20" s="90">
        <v>6788.921</v>
      </c>
      <c r="E20" s="72">
        <f t="shared" si="3"/>
        <v>0.12345602099249184</v>
      </c>
      <c r="F20" s="90">
        <v>7693.509</v>
      </c>
      <c r="G20" s="75">
        <f t="shared" si="4"/>
        <v>0.1300303058591187</v>
      </c>
      <c r="H20" s="90">
        <f t="shared" si="1"/>
        <v>904.5879999999997</v>
      </c>
      <c r="I20" s="19"/>
      <c r="J20" s="23"/>
    </row>
    <row r="21" spans="1:10" ht="15">
      <c r="A21" s="59" t="s">
        <v>24</v>
      </c>
      <c r="B21" s="91">
        <v>2156.408</v>
      </c>
      <c r="C21" s="77">
        <f t="shared" si="2"/>
        <v>0.040235866273564354</v>
      </c>
      <c r="D21" s="91">
        <v>2156.408</v>
      </c>
      <c r="E21" s="77">
        <f t="shared" si="3"/>
        <v>0.03921411831370218</v>
      </c>
      <c r="F21" s="91">
        <v>2637.057</v>
      </c>
      <c r="G21" s="78">
        <f t="shared" si="4"/>
        <v>0.04456969222729577</v>
      </c>
      <c r="H21" s="91">
        <f t="shared" si="1"/>
        <v>480.6489999999999</v>
      </c>
      <c r="I21" s="19"/>
      <c r="J21" s="23"/>
    </row>
    <row r="22" spans="1:10" ht="15">
      <c r="A22" s="5"/>
      <c r="B22" s="28"/>
      <c r="C22" s="79"/>
      <c r="D22" s="29"/>
      <c r="E22" s="29"/>
      <c r="F22" s="29"/>
      <c r="G22" s="29"/>
      <c r="H22" s="29"/>
      <c r="I22" s="19"/>
      <c r="J22" s="23"/>
    </row>
    <row r="23" spans="1:10" ht="31.5" customHeight="1">
      <c r="A23" s="114" t="s">
        <v>25</v>
      </c>
      <c r="B23" s="114"/>
      <c r="C23" s="71"/>
      <c r="D23" s="66"/>
      <c r="E23" s="66"/>
      <c r="F23" s="19"/>
      <c r="G23" s="24"/>
      <c r="H23" s="19"/>
      <c r="I23" s="19"/>
      <c r="J23" s="19"/>
    </row>
    <row r="24" spans="1:8" ht="15">
      <c r="A24" s="67" t="s">
        <v>55</v>
      </c>
      <c r="B24" s="19"/>
      <c r="C24" s="19"/>
      <c r="D24" s="66"/>
      <c r="E24" s="66"/>
      <c r="F24" s="94"/>
      <c r="G24" s="19"/>
      <c r="H24" s="19"/>
    </row>
    <row r="25" spans="1:6" ht="15.75">
      <c r="A25" s="6" t="s">
        <v>26</v>
      </c>
      <c r="F25" s="95"/>
    </row>
    <row r="26" ht="15">
      <c r="F26" s="95"/>
    </row>
    <row r="27" spans="6:9" ht="20.25">
      <c r="F27" s="95"/>
      <c r="I27" s="27"/>
    </row>
    <row r="28" ht="15">
      <c r="F28" s="95"/>
    </row>
    <row r="29" ht="15">
      <c r="F29" s="95"/>
    </row>
    <row r="30" ht="15">
      <c r="F30" s="95"/>
    </row>
    <row r="31" ht="15">
      <c r="F31" s="95"/>
    </row>
    <row r="32" ht="15">
      <c r="F32" s="96"/>
    </row>
    <row r="33" ht="15">
      <c r="F33" s="95"/>
    </row>
    <row r="34" ht="15">
      <c r="F34" s="95"/>
    </row>
    <row r="35" ht="15">
      <c r="F35" s="95"/>
    </row>
    <row r="36" ht="12.75">
      <c r="F36" s="97"/>
    </row>
  </sheetData>
  <sheetProtection/>
  <mergeCells count="1">
    <mergeCell ref="A23:B23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ventanilla5</dc:creator>
  <cp:keywords/>
  <dc:description/>
  <cp:lastModifiedBy>transpfis08</cp:lastModifiedBy>
  <cp:lastPrinted>2014-01-29T22:59:00Z</cp:lastPrinted>
  <dcterms:created xsi:type="dcterms:W3CDTF">2011-12-28T20:52:16Z</dcterms:created>
  <dcterms:modified xsi:type="dcterms:W3CDTF">2018-09-03T16:55:56Z</dcterms:modified>
  <cp:category/>
  <cp:version/>
  <cp:contentType/>
  <cp:contentStatus/>
</cp:coreProperties>
</file>