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2120" windowHeight="9120" activeTab="0"/>
  </bookViews>
  <sheets>
    <sheet name="Rigidez presupuestaria" sheetId="1" r:id="rId1"/>
    <sheet name="Aportes constitucionales" sheetId="2" r:id="rId2"/>
    <sheet name="Asig Cump Acdos Paz" sheetId="3" r:id="rId3"/>
    <sheet name="Hoja1" sheetId="4" r:id="rId4"/>
  </sheets>
  <externalReferences>
    <externalReference r:id="rId7"/>
  </externalReferences>
  <definedNames>
    <definedName name="_Order1" hidden="1">255</definedName>
    <definedName name="_Order2" hidden="1">255</definedName>
    <definedName name="a" localSheetId="1">#REF!</definedName>
    <definedName name="a" localSheetId="0">#REF!</definedName>
    <definedName name="a">#REF!</definedName>
    <definedName name="A_IMPRESIÓN_IM" localSheetId="1">#REF!</definedName>
    <definedName name="A_IMPRESIÓN_IM" localSheetId="0">#REF!</definedName>
    <definedName name="A_IMPRESIÓN_IM">#REF!</definedName>
    <definedName name="_xlnm.Print_Area" localSheetId="1">'Aportes constitucionales'!#REF!</definedName>
    <definedName name="Bodoque">'[1]Indic. '!$A$1</definedName>
    <definedName name="C.1" localSheetId="1">#REF!</definedName>
    <definedName name="C.1" localSheetId="0">#REF!</definedName>
    <definedName name="C.1">#REF!</definedName>
  </definedNames>
  <calcPr fullCalcOnLoad="1"/>
</workbook>
</file>

<file path=xl/sharedStrings.xml><?xml version="1.0" encoding="utf-8"?>
<sst xmlns="http://schemas.openxmlformats.org/spreadsheetml/2006/main" count="99" uniqueCount="62">
  <si>
    <t>Aportes Constitucionales</t>
  </si>
  <si>
    <t>Aprobado</t>
  </si>
  <si>
    <t>Aporte</t>
  </si>
  <si>
    <t>Total:</t>
  </si>
  <si>
    <t>Municipalidades</t>
  </si>
  <si>
    <t>5% del O.J.</t>
  </si>
  <si>
    <t>Asignaciones en cumplimiento de los Acuerdos de Paz</t>
  </si>
  <si>
    <t>(En Millones de Quetzales)</t>
  </si>
  <si>
    <t>Descripción</t>
  </si>
  <si>
    <t>Salud, Agua y Saneamiento</t>
  </si>
  <si>
    <t>Educación, Ciencia y Cultura</t>
  </si>
  <si>
    <t>Vivienda</t>
  </si>
  <si>
    <t>Seguridad Interna</t>
  </si>
  <si>
    <t>Organismo Judicial y Corte de Constitucionalidad</t>
  </si>
  <si>
    <t>Ministerio Público</t>
  </si>
  <si>
    <t>(En millones de Quetzales)</t>
  </si>
  <si>
    <t>Vigente</t>
  </si>
  <si>
    <t>Concepto</t>
  </si>
  <si>
    <t>%</t>
  </si>
  <si>
    <t>Remuneraciones</t>
  </si>
  <si>
    <t>Servicios de la Deuda Pública</t>
  </si>
  <si>
    <t>Inversión Física</t>
  </si>
  <si>
    <t>Aportes Institucionales</t>
  </si>
  <si>
    <t>Clases Pasivas</t>
  </si>
  <si>
    <t>Consejos de Desarrollo</t>
  </si>
  <si>
    <t>Fuente: Ministerio de Finanzas Públicas. SICOIN</t>
  </si>
  <si>
    <t>Rigidez Presupuestaria de los Ingresos Corrientes (sin donaciones)</t>
  </si>
  <si>
    <t>Iva Paz*</t>
  </si>
  <si>
    <t xml:space="preserve"> </t>
  </si>
  <si>
    <t>Recomendado</t>
  </si>
  <si>
    <t>Variación</t>
  </si>
  <si>
    <t>(a)</t>
  </si>
  <si>
    <t>(b)</t>
  </si>
  <si>
    <t>(d)</t>
  </si>
  <si>
    <t>(c)</t>
  </si>
  <si>
    <t>(c-b)</t>
  </si>
  <si>
    <t>Municipalidades (10.%)</t>
  </si>
  <si>
    <t>Universidad de San Carlos de Guatemala (5%)</t>
  </si>
  <si>
    <t>Organismo Judicial (4%)</t>
  </si>
  <si>
    <t>Deporte Federado (1.50%)</t>
  </si>
  <si>
    <t>Deporte no Federado (0.75%)</t>
  </si>
  <si>
    <t>Educación Física, Recreación y Deportes (0.75%)</t>
  </si>
  <si>
    <t>ok</t>
  </si>
  <si>
    <t>Fuente: Ministerio de Finanzas Públicas. SICOIN.</t>
  </si>
  <si>
    <t>Nota: pueden existir diferencias por redondeo.</t>
  </si>
  <si>
    <t>** No incluye municipalidades porque se muestran especificamente sus asignaciones.</t>
  </si>
  <si>
    <t>Corte de Constitucionalidad (5% del OJ)</t>
  </si>
  <si>
    <t>%  2023</t>
  </si>
  <si>
    <t>Otros destinos específicos*</t>
  </si>
  <si>
    <t>Aportes Constitucionales**</t>
  </si>
  <si>
    <t>PROYECTO Presupuesto Ciudadano 2024</t>
  </si>
  <si>
    <t>Presupuesto 2023 y Proyecto  2024</t>
  </si>
  <si>
    <t>Vigente *</t>
  </si>
  <si>
    <t>*  Vigente a Junio-2023</t>
  </si>
  <si>
    <t>Recomendado **</t>
  </si>
  <si>
    <t>** Recomendado: Informacion estimada</t>
  </si>
  <si>
    <t>%  2024</t>
  </si>
  <si>
    <t xml:space="preserve">* No incluye municipalidades ni Consejos de Desarrollo porque se muestran específicamente sus asignaciones. </t>
  </si>
  <si>
    <t>Recomendado * Información estimada.</t>
  </si>
  <si>
    <t>Recomendado*</t>
  </si>
  <si>
    <t>* Vigente a Agosto -2023</t>
  </si>
  <si>
    <t>Vigente*  Información a Agosto-2023</t>
  </si>
</sst>
</file>

<file path=xl/styles.xml><?xml version="1.0" encoding="utf-8"?>
<styleSheet xmlns="http://schemas.openxmlformats.org/spreadsheetml/2006/main">
  <numFmts count="25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.0"/>
    <numFmt numFmtId="173" formatCode="_([$€-2]* #,##0.00_);_([$€-2]* \(#,##0.00\);_([$€-2]* &quot;-&quot;??_)"/>
    <numFmt numFmtId="174" formatCode="0.0000000%"/>
    <numFmt numFmtId="175" formatCode="0.0%"/>
    <numFmt numFmtId="176" formatCode="&quot;Q&quot;#,##0.0"/>
    <numFmt numFmtId="177" formatCode="_(* #,##0.000_);_(* \(#,##0.000\);_(* &quot;-&quot;??_);_(@_)"/>
    <numFmt numFmtId="178" formatCode="#,##0.0_);[Red]\(#,##0.0\)"/>
    <numFmt numFmtId="179" formatCode="#,##0.000000"/>
    <numFmt numFmtId="180" formatCode="&quot;Q&quot;#,##0.00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sz val="10"/>
      <name val="Courier"/>
      <family val="3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8"/>
      <name val="Calibri"/>
      <family val="2"/>
    </font>
    <font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B3FFB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E5FFE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3" fillId="28" borderId="1" applyNumberFormat="0" applyAlignment="0" applyProtection="0"/>
    <xf numFmtId="0" fontId="6" fillId="0" borderId="0">
      <alignment vertical="top"/>
      <protection/>
    </xf>
    <xf numFmtId="173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/>
    </xf>
    <xf numFmtId="0" fontId="2" fillId="0" borderId="0" xfId="0" applyFont="1" applyAlignment="1">
      <alignment/>
    </xf>
    <xf numFmtId="172" fontId="0" fillId="32" borderId="10" xfId="0" applyNumberFormat="1" applyFill="1" applyBorder="1" applyAlignment="1">
      <alignment/>
    </xf>
    <xf numFmtId="0" fontId="3" fillId="32" borderId="11" xfId="0" applyFont="1" applyFill="1" applyBorder="1" applyAlignment="1">
      <alignment/>
    </xf>
    <xf numFmtId="0" fontId="10" fillId="0" borderId="0" xfId="0" applyFont="1" applyAlignment="1">
      <alignment/>
    </xf>
    <xf numFmtId="0" fontId="11" fillId="32" borderId="12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11" fillId="0" borderId="0" xfId="0" applyFont="1" applyAlignment="1">
      <alignment/>
    </xf>
    <xf numFmtId="0" fontId="11" fillId="32" borderId="0" xfId="0" applyFont="1" applyFill="1" applyBorder="1" applyAlignment="1">
      <alignment/>
    </xf>
    <xf numFmtId="9" fontId="11" fillId="32" borderId="0" xfId="0" applyNumberFormat="1" applyFont="1" applyFill="1" applyBorder="1" applyAlignment="1">
      <alignment horizontal="left"/>
    </xf>
    <xf numFmtId="0" fontId="11" fillId="32" borderId="0" xfId="0" applyFont="1" applyFill="1" applyBorder="1" applyAlignment="1">
      <alignment horizontal="left"/>
    </xf>
    <xf numFmtId="10" fontId="11" fillId="32" borderId="0" xfId="0" applyNumberFormat="1" applyFont="1" applyFill="1" applyBorder="1" applyAlignment="1">
      <alignment horizontal="left"/>
    </xf>
    <xf numFmtId="49" fontId="3" fillId="32" borderId="1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75" fontId="0" fillId="0" borderId="0" xfId="0" applyNumberFormat="1" applyFill="1" applyBorder="1" applyAlignment="1">
      <alignment/>
    </xf>
    <xf numFmtId="175" fontId="0" fillId="0" borderId="0" xfId="0" applyNumberFormat="1" applyFill="1" applyAlignment="1">
      <alignment/>
    </xf>
    <xf numFmtId="0" fontId="9" fillId="0" borderId="0" xfId="0" applyFont="1" applyAlignment="1">
      <alignment horizontal="center"/>
    </xf>
    <xf numFmtId="0" fontId="11" fillId="32" borderId="13" xfId="0" applyFont="1" applyFill="1" applyBorder="1" applyAlignment="1">
      <alignment/>
    </xf>
    <xf numFmtId="0" fontId="16" fillId="0" borderId="0" xfId="0" applyFont="1" applyAlignment="1">
      <alignment/>
    </xf>
    <xf numFmtId="4" fontId="3" fillId="32" borderId="14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 horizontal="right" vertical="justify"/>
    </xf>
    <xf numFmtId="176" fontId="11" fillId="32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80" fontId="3" fillId="32" borderId="15" xfId="0" applyNumberFormat="1" applyFont="1" applyFill="1" applyBorder="1" applyAlignment="1">
      <alignment/>
    </xf>
    <xf numFmtId="172" fontId="0" fillId="32" borderId="0" xfId="0" applyNumberFormat="1" applyFill="1" applyBorder="1" applyAlignment="1">
      <alignment/>
    </xf>
    <xf numFmtId="10" fontId="0" fillId="32" borderId="15" xfId="0" applyNumberFormat="1" applyFill="1" applyBorder="1" applyAlignment="1">
      <alignment/>
    </xf>
    <xf numFmtId="175" fontId="0" fillId="0" borderId="15" xfId="0" applyNumberFormat="1" applyFill="1" applyBorder="1" applyAlignment="1">
      <alignment/>
    </xf>
    <xf numFmtId="175" fontId="3" fillId="0" borderId="15" xfId="0" applyNumberFormat="1" applyFont="1" applyFill="1" applyBorder="1" applyAlignment="1">
      <alignment/>
    </xf>
    <xf numFmtId="10" fontId="0" fillId="32" borderId="11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/>
    </xf>
    <xf numFmtId="176" fontId="3" fillId="0" borderId="15" xfId="0" applyNumberFormat="1" applyFont="1" applyFill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1" fillId="0" borderId="12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34" borderId="0" xfId="0" applyFont="1" applyFill="1" applyAlignment="1">
      <alignment/>
    </xf>
    <xf numFmtId="0" fontId="0" fillId="34" borderId="0" xfId="0" applyFill="1" applyAlignment="1">
      <alignment/>
    </xf>
    <xf numFmtId="0" fontId="16" fillId="35" borderId="0" xfId="0" applyFont="1" applyFill="1" applyAlignment="1">
      <alignment/>
    </xf>
    <xf numFmtId="0" fontId="0" fillId="35" borderId="0" xfId="0" applyFill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horizontal="right"/>
    </xf>
    <xf numFmtId="172" fontId="0" fillId="0" borderId="18" xfId="0" applyNumberFormat="1" applyBorder="1" applyAlignment="1">
      <alignment/>
    </xf>
    <xf numFmtId="172" fontId="0" fillId="0" borderId="16" xfId="0" applyNumberFormat="1" applyBorder="1" applyAlignment="1">
      <alignment/>
    </xf>
    <xf numFmtId="0" fontId="63" fillId="0" borderId="0" xfId="0" applyFont="1" applyFill="1" applyAlignment="1">
      <alignment/>
    </xf>
    <xf numFmtId="4" fontId="0" fillId="32" borderId="11" xfId="0" applyNumberFormat="1" applyFill="1" applyBorder="1" applyAlignment="1">
      <alignment/>
    </xf>
    <xf numFmtId="0" fontId="10" fillId="36" borderId="13" xfId="0" applyFont="1" applyFill="1" applyBorder="1" applyAlignment="1">
      <alignment horizontal="center"/>
    </xf>
    <xf numFmtId="0" fontId="10" fillId="36" borderId="13" xfId="0" applyNumberFormat="1" applyFont="1" applyFill="1" applyBorder="1" applyAlignment="1">
      <alignment horizontal="center"/>
    </xf>
    <xf numFmtId="49" fontId="10" fillId="36" borderId="13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10" fillId="37" borderId="12" xfId="0" applyFont="1" applyFill="1" applyBorder="1" applyAlignment="1">
      <alignment horizontal="center"/>
    </xf>
    <xf numFmtId="0" fontId="11" fillId="37" borderId="0" xfId="0" applyFont="1" applyFill="1" applyBorder="1" applyAlignment="1">
      <alignment/>
    </xf>
    <xf numFmtId="176" fontId="12" fillId="37" borderId="10" xfId="0" applyNumberFormat="1" applyFont="1" applyFill="1" applyBorder="1" applyAlignment="1">
      <alignment/>
    </xf>
    <xf numFmtId="0" fontId="11" fillId="38" borderId="12" xfId="0" applyFont="1" applyFill="1" applyBorder="1" applyAlignment="1">
      <alignment/>
    </xf>
    <xf numFmtId="9" fontId="11" fillId="38" borderId="0" xfId="0" applyNumberFormat="1" applyFont="1" applyFill="1" applyBorder="1" applyAlignment="1">
      <alignment horizontal="left"/>
    </xf>
    <xf numFmtId="176" fontId="11" fillId="38" borderId="10" xfId="0" applyNumberFormat="1" applyFont="1" applyFill="1" applyBorder="1" applyAlignment="1">
      <alignment/>
    </xf>
    <xf numFmtId="10" fontId="11" fillId="38" borderId="0" xfId="0" applyNumberFormat="1" applyFont="1" applyFill="1" applyBorder="1" applyAlignment="1">
      <alignment horizontal="left"/>
    </xf>
    <xf numFmtId="0" fontId="11" fillId="38" borderId="19" xfId="0" applyFont="1" applyFill="1" applyBorder="1" applyAlignment="1">
      <alignment/>
    </xf>
    <xf numFmtId="10" fontId="11" fillId="38" borderId="20" xfId="0" applyNumberFormat="1" applyFont="1" applyFill="1" applyBorder="1" applyAlignment="1">
      <alignment horizontal="left"/>
    </xf>
    <xf numFmtId="176" fontId="11" fillId="38" borderId="11" xfId="0" applyNumberFormat="1" applyFont="1" applyFill="1" applyBorder="1" applyAlignment="1">
      <alignment/>
    </xf>
    <xf numFmtId="0" fontId="9" fillId="36" borderId="10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176" fontId="5" fillId="37" borderId="15" xfId="0" applyNumberFormat="1" applyFont="1" applyFill="1" applyBorder="1" applyAlignment="1">
      <alignment/>
    </xf>
    <xf numFmtId="175" fontId="5" fillId="37" borderId="15" xfId="0" applyNumberFormat="1" applyFont="1" applyFill="1" applyBorder="1" applyAlignment="1">
      <alignment/>
    </xf>
    <xf numFmtId="49" fontId="3" fillId="38" borderId="10" xfId="0" applyNumberFormat="1" applyFont="1" applyFill="1" applyBorder="1" applyAlignment="1">
      <alignment/>
    </xf>
    <xf numFmtId="176" fontId="3" fillId="38" borderId="15" xfId="0" applyNumberFormat="1" applyFont="1" applyFill="1" applyBorder="1" applyAlignment="1">
      <alignment/>
    </xf>
    <xf numFmtId="176" fontId="11" fillId="39" borderId="10" xfId="0" applyNumberFormat="1" applyFont="1" applyFill="1" applyBorder="1" applyAlignment="1">
      <alignment/>
    </xf>
    <xf numFmtId="176" fontId="11" fillId="39" borderId="11" xfId="0" applyNumberFormat="1" applyFont="1" applyFill="1" applyBorder="1" applyAlignment="1">
      <alignment/>
    </xf>
    <xf numFmtId="176" fontId="11" fillId="32" borderId="12" xfId="0" applyNumberFormat="1" applyFont="1" applyFill="1" applyBorder="1" applyAlignment="1">
      <alignment/>
    </xf>
    <xf numFmtId="176" fontId="3" fillId="40" borderId="15" xfId="0" applyNumberFormat="1" applyFont="1" applyFill="1" applyBorder="1" applyAlignment="1">
      <alignment/>
    </xf>
    <xf numFmtId="175" fontId="0" fillId="40" borderId="15" xfId="0" applyNumberFormat="1" applyFill="1" applyBorder="1" applyAlignment="1">
      <alignment/>
    </xf>
    <xf numFmtId="175" fontId="3" fillId="40" borderId="15" xfId="0" applyNumberFormat="1" applyFont="1" applyFill="1" applyBorder="1" applyAlignment="1">
      <alignment/>
    </xf>
    <xf numFmtId="176" fontId="11" fillId="34" borderId="10" xfId="0" applyNumberFormat="1" applyFont="1" applyFill="1" applyBorder="1" applyAlignment="1">
      <alignment/>
    </xf>
    <xf numFmtId="176" fontId="11" fillId="34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6" xfId="0" applyNumberFormat="1" applyFont="1" applyFill="1" applyBorder="1" applyAlignment="1">
      <alignment vertical="justify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6" borderId="18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0" fillId="36" borderId="19" xfId="0" applyFill="1" applyBorder="1" applyAlignment="1">
      <alignment/>
    </xf>
    <xf numFmtId="0" fontId="17" fillId="36" borderId="17" xfId="0" applyFont="1" applyFill="1" applyBorder="1" applyAlignment="1">
      <alignment horizontal="left" vertical="center" indent="2"/>
    </xf>
    <xf numFmtId="0" fontId="17" fillId="36" borderId="15" xfId="0" applyFont="1" applyFill="1" applyBorder="1" applyAlignment="1">
      <alignment horizontal="left" vertical="center" indent="2"/>
    </xf>
    <xf numFmtId="0" fontId="18" fillId="36" borderId="14" xfId="0" applyFont="1" applyFill="1" applyBorder="1" applyAlignment="1">
      <alignment horizontal="left" indent="2"/>
    </xf>
    <xf numFmtId="0" fontId="9" fillId="36" borderId="13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-definido" xfId="57"/>
    <cellStyle name="Normal 2" xfId="58"/>
    <cellStyle name="Normal 3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Proyecto de Presupuesto 2024,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Rigidez de los Ingresos Corrientes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 Q. y porcentajes)</a:t>
            </a:r>
          </a:p>
        </c:rich>
      </c:tx>
      <c:layout>
        <c:manualLayout>
          <c:xMode val="factor"/>
          <c:yMode val="factor"/>
          <c:x val="-0.008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375"/>
          <c:y val="0.264"/>
          <c:w val="0.64"/>
          <c:h val="0.56325"/>
        </c:manualLayout>
      </c:layout>
      <c:doughnutChart>
        <c:varyColors val="1"/>
        <c:ser>
          <c:idx val="0"/>
          <c:order val="0"/>
          <c:tx>
            <c:v>Concepto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1859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3A2C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66FF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7F7F7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D6009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'Rigidez presupuestaria'!$A$12:$A$21</c:f>
              <c:strCache/>
            </c:strRef>
          </c:cat>
          <c:val>
            <c:numRef>
              <c:f>'Rigidez presupuestaria'!$F$12:$F$21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2023 y Proyecto 2024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Rigidez presupuesaria de los Ingresos Corrientes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porcentajes)</a:t>
            </a:r>
          </a:p>
        </c:rich>
      </c:tx>
      <c:layout>
        <c:manualLayout>
          <c:xMode val="factor"/>
          <c:yMode val="factor"/>
          <c:x val="-0.00475"/>
          <c:y val="-0.02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4075"/>
          <c:w val="0.99625"/>
          <c:h val="0.76325"/>
        </c:manualLayout>
      </c:layout>
      <c:barChart>
        <c:barDir val="bar"/>
        <c:grouping val="clustered"/>
        <c:varyColors val="0"/>
        <c:ser>
          <c:idx val="1"/>
          <c:order val="0"/>
          <c:tx>
            <c:v>Aprobado 2023</c:v>
          </c:tx>
          <c:spPr>
            <a:solidFill>
              <a:srgbClr val="00B0F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'Rigidez presupuestaria'!$A$12:$A$21</c:f>
              <c:strCache/>
            </c:strRef>
          </c:cat>
          <c:val>
            <c:numRef>
              <c:f>'Rigidez presupuestaria'!$C$12:$C$21</c:f>
              <c:numCache/>
            </c:numRef>
          </c:val>
        </c:ser>
        <c:ser>
          <c:idx val="3"/>
          <c:order val="1"/>
          <c:tx>
            <c:v>Vigente 2023</c:v>
          </c:tx>
          <c:spPr>
            <a:solidFill>
              <a:srgbClr val="9999FF"/>
            </a:solidFill>
            <a:ln w="127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'Rigidez presupuestaria'!$A$12:$A$21</c:f>
              <c:strCache/>
            </c:strRef>
          </c:cat>
          <c:val>
            <c:numRef>
              <c:f>'Rigidez presupuestaria'!$E$12:$E$21</c:f>
              <c:numCache/>
            </c:numRef>
          </c:val>
        </c:ser>
        <c:ser>
          <c:idx val="5"/>
          <c:order val="2"/>
          <c:tx>
            <c:v>Recomendado 2024</c:v>
          </c:tx>
          <c:spPr>
            <a:solidFill>
              <a:srgbClr val="CC9900"/>
            </a:solidFill>
            <a:ln w="12700">
              <a:solidFill>
                <a:srgbClr val="FF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'Rigidez presupuestaria'!$A$12:$A$21</c:f>
              <c:strCache/>
            </c:strRef>
          </c:cat>
          <c:val>
            <c:numRef>
              <c:f>'Rigidez presupuestaria'!$G$12:$G$21</c:f>
              <c:numCache/>
            </c:numRef>
          </c:val>
        </c:ser>
        <c:axId val="20054859"/>
        <c:axId val="15386848"/>
      </c:barChart>
      <c:catAx>
        <c:axId val="200548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5386848"/>
        <c:crosses val="autoZero"/>
        <c:auto val="1"/>
        <c:lblOffset val="100"/>
        <c:tickLblSkip val="1"/>
        <c:noMultiLvlLbl val="0"/>
      </c:catAx>
      <c:valAx>
        <c:axId val="15386848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153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05485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2023 y Proyecto 2024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Aportes Constitucionales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millones Q. y porcentaje)</a:t>
            </a:r>
          </a:p>
        </c:rich>
      </c:tx>
      <c:layout>
        <c:manualLayout>
          <c:xMode val="factor"/>
          <c:yMode val="factor"/>
          <c:x val="-0.00575"/>
          <c:y val="0.00575"/>
        </c:manualLayout>
      </c:layout>
      <c:spPr>
        <a:noFill/>
        <a:ln w="3175">
          <a:noFill/>
        </a:ln>
      </c:spPr>
    </c:title>
    <c:view3D>
      <c:rotX val="15"/>
      <c:hPercent val="19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22125"/>
          <c:w val="0.99475"/>
          <c:h val="0.69925"/>
        </c:manualLayout>
      </c:layout>
      <c:bar3DChart>
        <c:barDir val="bar"/>
        <c:grouping val="clustered"/>
        <c:varyColors val="0"/>
        <c:ser>
          <c:idx val="0"/>
          <c:order val="0"/>
          <c:tx>
            <c:v>Aprobado 2023</c:v>
          </c:tx>
          <c:spPr>
            <a:solidFill>
              <a:srgbClr val="FAC090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'Aportes constitucionales'!$A$13:$A$19</c:f>
              <c:strCache/>
            </c:strRef>
          </c:cat>
          <c:val>
            <c:numRef>
              <c:f>'Aportes constitucionales'!$C$13:$C$19</c:f>
              <c:numCache/>
            </c:numRef>
          </c:val>
          <c:shape val="box"/>
        </c:ser>
        <c:ser>
          <c:idx val="1"/>
          <c:order val="1"/>
          <c:tx>
            <c:v>Vigente 2023</c:v>
          </c:tx>
          <c:spPr>
            <a:solidFill>
              <a:srgbClr val="B7DEE8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'Aportes constitucionales'!$A$13:$A$19</c:f>
              <c:strCache/>
            </c:strRef>
          </c:cat>
          <c:val>
            <c:numRef>
              <c:f>'Aportes constitucionales'!$D$13:$D$19</c:f>
              <c:numCache/>
            </c:numRef>
          </c:val>
          <c:shape val="box"/>
        </c:ser>
        <c:ser>
          <c:idx val="2"/>
          <c:order val="2"/>
          <c:tx>
            <c:v>Recomendado 2024</c:v>
          </c:tx>
          <c:spPr>
            <a:solidFill>
              <a:srgbClr val="DDD9C3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'Aportes constitucionales'!$A$13:$A$19</c:f>
              <c:strCache/>
            </c:strRef>
          </c:cat>
          <c:val>
            <c:numRef>
              <c:f>'Aportes constitucionales'!$E$13:$E$19</c:f>
              <c:numCache/>
            </c:numRef>
          </c:val>
          <c:shape val="box"/>
        </c:ser>
        <c:shape val="box"/>
        <c:axId val="66182497"/>
        <c:axId val="10600478"/>
      </c:bar3DChart>
      <c:catAx>
        <c:axId val="66182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0600478"/>
        <c:crosses val="autoZero"/>
        <c:auto val="1"/>
        <c:lblOffset val="100"/>
        <c:tickLblSkip val="1"/>
        <c:noMultiLvlLbl val="0"/>
      </c:catAx>
      <c:valAx>
        <c:axId val="10600478"/>
        <c:scaling>
          <c:orientation val="minMax"/>
        </c:scaling>
        <c:axPos val="b"/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61824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25400">
          <a:solidFill>
            <a:srgbClr val="99CC00"/>
          </a:solidFill>
        </a:ln>
      </c:spPr>
      <c:thickness val="0"/>
    </c:sideWall>
    <c:backWall>
      <c:spPr>
        <a:noFill/>
        <a:ln w="25400">
          <a:solidFill>
            <a:srgbClr val="99CC0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2023 y Proyecto 2024,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Asignaciones en cumplimiento de los Acuerdos de Paz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-0.031"/>
          <c:y val="0.027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575"/>
          <c:y val="0.16"/>
          <c:w val="0.97325"/>
          <c:h val="0.77325"/>
        </c:manualLayout>
      </c:layout>
      <c:bar3DChart>
        <c:barDir val="col"/>
        <c:grouping val="clustered"/>
        <c:varyColors val="0"/>
        <c:ser>
          <c:idx val="0"/>
          <c:order val="0"/>
          <c:tx>
            <c:v>Aprobado 2023</c:v>
          </c:tx>
          <c:spPr>
            <a:solidFill>
              <a:srgbClr val="FFC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'Asig Cump Acdos Paz'!$A$13:$A$18</c:f>
              <c:strCache/>
            </c:strRef>
          </c:cat>
          <c:val>
            <c:numRef>
              <c:f>'Asig Cump Acdos Paz'!$B$13:$B$18</c:f>
              <c:numCache/>
            </c:numRef>
          </c:val>
          <c:shape val="cylinder"/>
        </c:ser>
        <c:ser>
          <c:idx val="1"/>
          <c:order val="1"/>
          <c:tx>
            <c:v>Vigente 2023</c:v>
          </c:tx>
          <c:spPr>
            <a:solidFill>
              <a:srgbClr val="CCCC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'Asig Cump Acdos Paz'!$A$13:$A$18</c:f>
              <c:strCache/>
            </c:strRef>
          </c:cat>
          <c:val>
            <c:numRef>
              <c:f>'Asig Cump Acdos Paz'!$C$13:$C$18</c:f>
              <c:numCache/>
            </c:numRef>
          </c:val>
          <c:shape val="cylinder"/>
        </c:ser>
        <c:ser>
          <c:idx val="2"/>
          <c:order val="2"/>
          <c:tx>
            <c:v>Recomendado 2024</c:v>
          </c:tx>
          <c:spPr>
            <a:solidFill>
              <a:srgbClr val="B7DEE8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'Asig Cump Acdos Paz'!$A$13:$A$18</c:f>
              <c:strCache/>
            </c:strRef>
          </c:cat>
          <c:val>
            <c:numRef>
              <c:f>'Asig Cump Acdos Paz'!$D$13:$D$18</c:f>
              <c:numCache/>
            </c:numRef>
          </c:val>
          <c:shape val="cylinder"/>
        </c:ser>
        <c:shape val="cylinder"/>
        <c:axId val="42649383"/>
        <c:axId val="51475532"/>
      </c:bar3DChart>
      <c:catAx>
        <c:axId val="426493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66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1475532"/>
        <c:crosses val="autoZero"/>
        <c:auto val="1"/>
        <c:lblOffset val="100"/>
        <c:tickLblSkip val="1"/>
        <c:noMultiLvlLbl val="0"/>
      </c:catAx>
      <c:valAx>
        <c:axId val="51475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4938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FDEADA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808000"/>
          </a:solidFill>
        </a:ln>
      </c:spPr>
      <c:thickness val="0"/>
    </c:sideWall>
    <c:backWall>
      <c:spPr>
        <a:noFill/>
        <a:ln w="12700">
          <a:solidFill>
            <a:srgbClr val="808000"/>
          </a:solidFill>
        </a:ln>
      </c:spPr>
      <c:thickness val="0"/>
    </c:backWall>
    <c:plotVisOnly val="1"/>
    <c:dispBlanksAs val="zero"/>
    <c:showDLblsOverMax val="0"/>
  </c:chart>
  <c:spPr>
    <a:noFill/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-0.00775</cdr:x>
      <cdr:y>-0.00675</cdr:y>
    </cdr:from>
    <cdr:to>
      <cdr:x>-0.003</cdr:x>
      <cdr:y>-0.001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38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0.91175</cdr:y>
    </cdr:from>
    <cdr:to>
      <cdr:x>-0.00775</cdr:x>
      <cdr:y>0.91175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6581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  No incluye Municipalidades ni Consejos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Desarrollo porque se muestran en forma específica.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 No incluye Municipalidades porque se muestran en forma específica.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Nota; Pueden existir diferencias por redondeo.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SICOIN.</a:t>
          </a:r>
        </a:p>
      </cdr:txBody>
    </cdr:sp>
  </cdr:relSizeAnchor>
  <cdr:relSizeAnchor xmlns:cdr="http://schemas.openxmlformats.org/drawingml/2006/chartDrawing">
    <cdr:from>
      <cdr:x>0.00575</cdr:x>
      <cdr:y>0.92175</cdr:y>
    </cdr:from>
    <cdr:to>
      <cdr:x>0.45475</cdr:x>
      <cdr:y>0.979</cdr:y>
    </cdr:to>
    <cdr:sp>
      <cdr:nvSpPr>
        <cdr:cNvPr id="3" name="CuadroTexto 5"/>
        <cdr:cNvSpPr txBox="1">
          <a:spLocks noChangeArrowheads="1"/>
        </cdr:cNvSpPr>
      </cdr:nvSpPr>
      <cdr:spPr>
        <a:xfrm>
          <a:off x="28575" y="6648450"/>
          <a:ext cx="29241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Pueden existir diferencias por redondeo.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Fuente. Ministerio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Públicas. SICOIN.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</cdr:x>
      <cdr:y>0.8885</cdr:y>
    </cdr:from>
    <cdr:to>
      <cdr:x>0.6815</cdr:x>
      <cdr:y>0.987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6543675"/>
          <a:ext cx="86487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*= No incluye municipalidades ni Consejos de Desarrollo porque se muestran específicamente sus asignaciones. 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 incluye municipalidades porque se muestran específicamente sus asignaciiones.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Pueden existir diferencias por redondeo.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30</xdr:row>
      <xdr:rowOff>28575</xdr:rowOff>
    </xdr:from>
    <xdr:to>
      <xdr:col>4</xdr:col>
      <xdr:colOff>609600</xdr:colOff>
      <xdr:row>73</xdr:row>
      <xdr:rowOff>133350</xdr:rowOff>
    </xdr:to>
    <xdr:graphicFrame>
      <xdr:nvGraphicFramePr>
        <xdr:cNvPr id="1" name="3 Gráfico"/>
        <xdr:cNvGraphicFramePr/>
      </xdr:nvGraphicFramePr>
      <xdr:xfrm>
        <a:off x="428625" y="5591175"/>
        <a:ext cx="6515100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333375</xdr:colOff>
      <xdr:row>1</xdr:row>
      <xdr:rowOff>9525</xdr:rowOff>
    </xdr:from>
    <xdr:to>
      <xdr:col>25</xdr:col>
      <xdr:colOff>9525</xdr:colOff>
      <xdr:row>41</xdr:row>
      <xdr:rowOff>142875</xdr:rowOff>
    </xdr:to>
    <xdr:graphicFrame>
      <xdr:nvGraphicFramePr>
        <xdr:cNvPr id="2" name="3 Gráfico"/>
        <xdr:cNvGraphicFramePr/>
      </xdr:nvGraphicFramePr>
      <xdr:xfrm>
        <a:off x="10429875" y="266700"/>
        <a:ext cx="12630150" cy="737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0.93725</cdr:y>
    </cdr:from>
    <cdr:to>
      <cdr:x>0.672</cdr:x>
      <cdr:y>0.9985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" y="4953000"/>
          <a:ext cx="51816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Pueden existir diferencias por redondeo.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171450</xdr:rowOff>
    </xdr:from>
    <xdr:to>
      <xdr:col>6</xdr:col>
      <xdr:colOff>428625</xdr:colOff>
      <xdr:row>57</xdr:row>
      <xdr:rowOff>47625</xdr:rowOff>
    </xdr:to>
    <xdr:graphicFrame>
      <xdr:nvGraphicFramePr>
        <xdr:cNvPr id="1" name="1 Gráfico"/>
        <xdr:cNvGraphicFramePr/>
      </xdr:nvGraphicFramePr>
      <xdr:xfrm>
        <a:off x="28575" y="4838700"/>
        <a:ext cx="78105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0.9485</cdr:y>
    </cdr:from>
    <cdr:to>
      <cdr:x>0.50825</cdr:x>
      <cdr:y>0.9945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28600" y="8810625"/>
          <a:ext cx="56959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Pueden existir diferencias por redondeo.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95250</xdr:rowOff>
    </xdr:from>
    <xdr:to>
      <xdr:col>20</xdr:col>
      <xdr:colOff>533400</xdr:colOff>
      <xdr:row>53</xdr:row>
      <xdr:rowOff>0</xdr:rowOff>
    </xdr:to>
    <xdr:graphicFrame>
      <xdr:nvGraphicFramePr>
        <xdr:cNvPr id="1" name="1 Gráfico"/>
        <xdr:cNvGraphicFramePr/>
      </xdr:nvGraphicFramePr>
      <xdr:xfrm>
        <a:off x="7686675" y="95250"/>
        <a:ext cx="1166812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TPUSU59\Mis%20documentos\2002\Excel%202002\Cuadros%20para%20el%20Presidente%20Proyecto%202003\Cuadros%20para%20el%20Presidente%20Versi&#243;n%20Aprobada%20por%20el%20Congre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T. de Pres."/>
      <sheetName val="Inst."/>
      <sheetName val="Dif. Fte. Fin."/>
      <sheetName val="Ftes Int y Ext"/>
      <sheetName val="Fte. de Fin."/>
      <sheetName val="Ap. Const."/>
      <sheetName val=" fond."/>
      <sheetName val="fin. fond. soc."/>
      <sheetName val="IVA-Paz"/>
      <sheetName val="Ac. Paz"/>
      <sheetName val="Deu. x reng."/>
      <sheetName val="Sal. Deu."/>
      <sheetName val="sit. fin."/>
      <sheetName val="Indic. "/>
      <sheetName val="Secres"/>
      <sheetName val="Graf. Ing. Corr."/>
      <sheetName val="Graf. Dist. Ing. Corr."/>
      <sheetName val="Graf. Def."/>
      <sheetName val="Graf. Tip Pres."/>
      <sheetName val="Graf. "/>
    </sheetNames>
    <sheetDataSet>
      <sheetData sheetId="15">
        <row r="1">
          <cell r="A1" t="str">
            <v>Gobierno Central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9"/>
  <sheetViews>
    <sheetView showGridLines="0" tabSelected="1" zoomScale="116" zoomScaleNormal="116" zoomScalePageLayoutView="0" workbookViewId="0" topLeftCell="A1">
      <selection activeCell="A2" sqref="A2"/>
    </sheetView>
  </sheetViews>
  <sheetFormatPr defaultColWidth="11.421875" defaultRowHeight="12.75"/>
  <cols>
    <col min="1" max="1" width="42.00390625" style="0" customWidth="1"/>
    <col min="2" max="2" width="18.00390625" style="0" bestFit="1" customWidth="1"/>
    <col min="3" max="3" width="18.00390625" style="0" customWidth="1"/>
    <col min="4" max="4" width="17.00390625" style="0" bestFit="1" customWidth="1"/>
    <col min="5" max="5" width="14.140625" style="0" customWidth="1"/>
    <col min="6" max="7" width="14.00390625" style="0" customWidth="1"/>
    <col min="8" max="8" width="14.28125" style="0" customWidth="1"/>
  </cols>
  <sheetData>
    <row r="1" spans="1:11" ht="20.25">
      <c r="A1" s="54" t="s">
        <v>50</v>
      </c>
      <c r="B1" s="55"/>
      <c r="C1" s="60"/>
      <c r="D1" s="18"/>
      <c r="E1" s="18"/>
      <c r="F1" s="18"/>
      <c r="G1" s="18"/>
      <c r="H1" s="18"/>
      <c r="I1" s="18"/>
      <c r="J1" s="18"/>
      <c r="K1" s="18"/>
    </row>
    <row r="2" spans="1:9" ht="15">
      <c r="A2" s="98" t="s">
        <v>42</v>
      </c>
      <c r="F2" s="18"/>
      <c r="G2" s="18"/>
      <c r="H2" s="18"/>
      <c r="I2" s="18"/>
    </row>
    <row r="3" spans="1:9" ht="12.75">
      <c r="A3" s="15" t="s">
        <v>26</v>
      </c>
      <c r="D3" s="16"/>
      <c r="E3" s="16"/>
      <c r="F3" s="18"/>
      <c r="G3" s="18"/>
      <c r="H3" s="18"/>
      <c r="I3" s="18"/>
    </row>
    <row r="4" spans="1:9" ht="12.75">
      <c r="A4" s="1" t="s">
        <v>15</v>
      </c>
      <c r="D4" s="16"/>
      <c r="E4" s="16"/>
      <c r="F4" s="18"/>
      <c r="G4" s="18"/>
      <c r="H4" s="18"/>
      <c r="I4" s="18"/>
    </row>
    <row r="5" spans="1:6" ht="12.75">
      <c r="A5" s="3"/>
      <c r="B5" s="1" t="s">
        <v>42</v>
      </c>
      <c r="D5" s="1" t="s">
        <v>42</v>
      </c>
      <c r="F5" s="1" t="s">
        <v>42</v>
      </c>
    </row>
    <row r="6" spans="1:8" ht="15">
      <c r="A6" s="78"/>
      <c r="B6" s="62" t="s">
        <v>31</v>
      </c>
      <c r="C6" s="62"/>
      <c r="D6" s="62" t="s">
        <v>32</v>
      </c>
      <c r="E6" s="62"/>
      <c r="F6" s="63" t="s">
        <v>34</v>
      </c>
      <c r="G6" s="63"/>
      <c r="H6" s="64" t="s">
        <v>33</v>
      </c>
    </row>
    <row r="7" spans="1:10" ht="14.25">
      <c r="A7" s="79"/>
      <c r="B7" s="80" t="s">
        <v>1</v>
      </c>
      <c r="C7" s="80" t="s">
        <v>1</v>
      </c>
      <c r="D7" s="80" t="s">
        <v>52</v>
      </c>
      <c r="E7" s="80" t="s">
        <v>16</v>
      </c>
      <c r="F7" s="80" t="s">
        <v>59</v>
      </c>
      <c r="G7" s="80" t="s">
        <v>29</v>
      </c>
      <c r="H7" s="80" t="s">
        <v>30</v>
      </c>
      <c r="J7" s="33"/>
    </row>
    <row r="8" spans="1:8" ht="14.25">
      <c r="A8" s="81" t="s">
        <v>17</v>
      </c>
      <c r="B8" s="82">
        <v>2023</v>
      </c>
      <c r="C8" s="83" t="s">
        <v>47</v>
      </c>
      <c r="D8" s="82">
        <v>2023</v>
      </c>
      <c r="E8" s="83" t="s">
        <v>47</v>
      </c>
      <c r="F8" s="82">
        <v>2024</v>
      </c>
      <c r="G8" s="83" t="s">
        <v>56</v>
      </c>
      <c r="H8" s="82" t="s">
        <v>35</v>
      </c>
    </row>
    <row r="9" spans="1:8" ht="14.25">
      <c r="A9" s="2"/>
      <c r="B9" s="4"/>
      <c r="C9" s="35"/>
      <c r="D9" s="58"/>
      <c r="E9" s="59"/>
      <c r="F9" s="59"/>
      <c r="G9" s="40"/>
      <c r="H9" s="41"/>
    </row>
    <row r="10" spans="1:8" ht="14.25">
      <c r="A10" s="84" t="s">
        <v>3</v>
      </c>
      <c r="B10" s="85">
        <f>SUM(B12:B21)</f>
        <v>78063.4</v>
      </c>
      <c r="C10" s="86">
        <f aca="true" t="shared" si="0" ref="C10:H10">SUM(C12:C21)</f>
        <v>0.9999999999999999</v>
      </c>
      <c r="D10" s="85">
        <f>SUM(D12:D21)</f>
        <v>77852.79999999999</v>
      </c>
      <c r="E10" s="86">
        <f t="shared" si="0"/>
        <v>1.0000000000000002</v>
      </c>
      <c r="F10" s="85">
        <f t="shared" si="0"/>
        <v>91152.09999999999</v>
      </c>
      <c r="G10" s="86">
        <f t="shared" si="0"/>
        <v>1.0000000000000002</v>
      </c>
      <c r="H10" s="85">
        <f t="shared" si="0"/>
        <v>13299.3</v>
      </c>
    </row>
    <row r="11" spans="1:10" ht="14.25">
      <c r="A11" s="2"/>
      <c r="B11" s="44"/>
      <c r="C11" s="36"/>
      <c r="D11" s="44"/>
      <c r="E11" s="34"/>
      <c r="F11" s="44"/>
      <c r="G11" s="34"/>
      <c r="H11" s="44"/>
      <c r="J11" s="21"/>
    </row>
    <row r="12" spans="1:10" ht="14.25">
      <c r="A12" s="14" t="s">
        <v>19</v>
      </c>
      <c r="B12" s="45">
        <v>27812.8</v>
      </c>
      <c r="C12" s="37">
        <f aca="true" t="shared" si="1" ref="C12:C21">+B12/$B$10</f>
        <v>0.3562847634102537</v>
      </c>
      <c r="D12" s="45">
        <v>27103.5</v>
      </c>
      <c r="E12" s="37">
        <f aca="true" t="shared" si="2" ref="E12:E21">+D12/$D$10</f>
        <v>0.3481377676846562</v>
      </c>
      <c r="F12" s="45">
        <v>29938.6</v>
      </c>
      <c r="G12" s="38">
        <f aca="true" t="shared" si="3" ref="G12:G21">+F12/$F$10</f>
        <v>0.3284466293151776</v>
      </c>
      <c r="H12" s="45">
        <f aca="true" t="shared" si="4" ref="H12:H21">+F12-D12</f>
        <v>2835.0999999999985</v>
      </c>
      <c r="I12" s="18"/>
      <c r="J12" s="22"/>
    </row>
    <row r="13" spans="1:10" ht="14.25">
      <c r="A13" s="30" t="s">
        <v>22</v>
      </c>
      <c r="B13" s="92">
        <v>10870.1</v>
      </c>
      <c r="C13" s="93">
        <f t="shared" si="1"/>
        <v>0.13924707353253896</v>
      </c>
      <c r="D13" s="92">
        <v>10888.9</v>
      </c>
      <c r="E13" s="93">
        <f t="shared" si="2"/>
        <v>0.13986523284968558</v>
      </c>
      <c r="F13" s="92">
        <v>8926</v>
      </c>
      <c r="G13" s="94">
        <f t="shared" si="3"/>
        <v>0.0979242387174843</v>
      </c>
      <c r="H13" s="45">
        <f t="shared" si="4"/>
        <v>-1962.8999999999996</v>
      </c>
      <c r="I13" s="23"/>
      <c r="J13" s="22"/>
    </row>
    <row r="14" spans="1:10" ht="14.25">
      <c r="A14" s="87" t="s">
        <v>4</v>
      </c>
      <c r="B14" s="92">
        <v>10070.5</v>
      </c>
      <c r="C14" s="93">
        <f t="shared" si="1"/>
        <v>0.1290041171663033</v>
      </c>
      <c r="D14" s="92">
        <v>10070.5</v>
      </c>
      <c r="E14" s="93">
        <f t="shared" si="2"/>
        <v>0.1293530868510831</v>
      </c>
      <c r="F14" s="92">
        <v>11452.6</v>
      </c>
      <c r="G14" s="94">
        <f t="shared" si="3"/>
        <v>0.12564274437999784</v>
      </c>
      <c r="H14" s="88">
        <f t="shared" si="4"/>
        <v>1382.1000000000004</v>
      </c>
      <c r="I14" s="18"/>
      <c r="J14" s="22"/>
    </row>
    <row r="15" spans="1:10" ht="14.25">
      <c r="A15" s="87" t="s">
        <v>27</v>
      </c>
      <c r="B15" s="92">
        <v>8480.5</v>
      </c>
      <c r="C15" s="93">
        <f t="shared" si="1"/>
        <v>0.10863605735850604</v>
      </c>
      <c r="D15" s="92">
        <v>8283.3</v>
      </c>
      <c r="E15" s="93">
        <f t="shared" si="2"/>
        <v>0.10639694397632456</v>
      </c>
      <c r="F15" s="92">
        <v>9829.1</v>
      </c>
      <c r="G15" s="94">
        <f t="shared" si="3"/>
        <v>0.10783185466928355</v>
      </c>
      <c r="H15" s="88">
        <f t="shared" si="4"/>
        <v>1545.800000000001</v>
      </c>
      <c r="I15" s="18"/>
      <c r="J15" s="22"/>
    </row>
    <row r="16" spans="1:10" ht="14.25">
      <c r="A16" s="14" t="s">
        <v>23</v>
      </c>
      <c r="B16" s="45">
        <v>5850.6</v>
      </c>
      <c r="C16" s="37">
        <f t="shared" si="1"/>
        <v>0.07494677403238907</v>
      </c>
      <c r="D16" s="45">
        <v>5775.6</v>
      </c>
      <c r="E16" s="37">
        <f t="shared" si="2"/>
        <v>0.07418615643881789</v>
      </c>
      <c r="F16" s="45">
        <v>6780</v>
      </c>
      <c r="G16" s="38">
        <f t="shared" si="3"/>
        <v>0.07438117168995559</v>
      </c>
      <c r="H16" s="45">
        <f t="shared" si="4"/>
        <v>1004.3999999999996</v>
      </c>
      <c r="I16" s="18"/>
      <c r="J16" s="22"/>
    </row>
    <row r="17" spans="1:10" ht="14.25">
      <c r="A17" s="87" t="s">
        <v>49</v>
      </c>
      <c r="B17" s="45">
        <v>5260.7</v>
      </c>
      <c r="C17" s="37">
        <f t="shared" si="1"/>
        <v>0.0673900957426912</v>
      </c>
      <c r="D17" s="45">
        <v>5260.7</v>
      </c>
      <c r="E17" s="37">
        <f t="shared" si="2"/>
        <v>0.06757239302889556</v>
      </c>
      <c r="F17" s="45">
        <v>5902.2</v>
      </c>
      <c r="G17" s="38">
        <f t="shared" si="3"/>
        <v>0.06475111379770736</v>
      </c>
      <c r="H17" s="88">
        <f t="shared" si="4"/>
        <v>641.5</v>
      </c>
      <c r="I17" s="18"/>
      <c r="J17" s="22"/>
    </row>
    <row r="18" spans="1:10" ht="14.25">
      <c r="A18" s="30" t="s">
        <v>24</v>
      </c>
      <c r="B18" s="45">
        <v>3444.2</v>
      </c>
      <c r="C18" s="37">
        <f t="shared" si="1"/>
        <v>0.044120548169820945</v>
      </c>
      <c r="D18" s="45">
        <v>3444.2</v>
      </c>
      <c r="E18" s="37">
        <f t="shared" si="2"/>
        <v>0.04423989888610301</v>
      </c>
      <c r="F18" s="45">
        <v>4016</v>
      </c>
      <c r="G18" s="38">
        <f t="shared" si="3"/>
        <v>0.044058227950864545</v>
      </c>
      <c r="H18" s="45">
        <f t="shared" si="4"/>
        <v>571.8000000000002</v>
      </c>
      <c r="I18" s="18"/>
      <c r="J18" s="22"/>
    </row>
    <row r="19" spans="1:10" ht="14.25">
      <c r="A19" s="87" t="s">
        <v>48</v>
      </c>
      <c r="B19" s="92">
        <v>2428.7</v>
      </c>
      <c r="C19" s="93">
        <f t="shared" si="1"/>
        <v>0.0311118911038976</v>
      </c>
      <c r="D19" s="92">
        <v>1744.3</v>
      </c>
      <c r="E19" s="93">
        <f t="shared" si="2"/>
        <v>0.022405102963541455</v>
      </c>
      <c r="F19" s="92">
        <v>2537.7</v>
      </c>
      <c r="G19" s="94">
        <f t="shared" si="3"/>
        <v>0.027840280147138685</v>
      </c>
      <c r="H19" s="88">
        <f t="shared" si="4"/>
        <v>793.3999999999999</v>
      </c>
      <c r="I19" s="18"/>
      <c r="J19" s="22"/>
    </row>
    <row r="20" spans="1:10" ht="14.25">
      <c r="A20" s="30" t="s">
        <v>20</v>
      </c>
      <c r="B20" s="92">
        <v>3424.2</v>
      </c>
      <c r="C20" s="93">
        <f t="shared" si="1"/>
        <v>0.04386434615965997</v>
      </c>
      <c r="D20" s="92">
        <v>4001.9</v>
      </c>
      <c r="E20" s="93">
        <f t="shared" si="2"/>
        <v>0.051403417731924875</v>
      </c>
      <c r="F20" s="92">
        <v>11262.3</v>
      </c>
      <c r="G20" s="94">
        <f t="shared" si="3"/>
        <v>0.12355502506250542</v>
      </c>
      <c r="H20" s="45">
        <f t="shared" si="4"/>
        <v>7260.4</v>
      </c>
      <c r="I20" s="18"/>
      <c r="J20" s="22"/>
    </row>
    <row r="21" spans="1:10" ht="14.25">
      <c r="A21" s="87" t="s">
        <v>21</v>
      </c>
      <c r="B21" s="45">
        <v>421.1</v>
      </c>
      <c r="C21" s="37">
        <f t="shared" si="1"/>
        <v>0.00539433332393926</v>
      </c>
      <c r="D21" s="45">
        <v>1279.9</v>
      </c>
      <c r="E21" s="37">
        <f t="shared" si="2"/>
        <v>0.016439999588967903</v>
      </c>
      <c r="F21" s="45">
        <v>507.6</v>
      </c>
      <c r="G21" s="38">
        <f t="shared" si="3"/>
        <v>0.00556871426988517</v>
      </c>
      <c r="H21" s="88">
        <f t="shared" si="4"/>
        <v>-772.3000000000001</v>
      </c>
      <c r="I21" s="18"/>
      <c r="J21" s="22"/>
    </row>
    <row r="22" spans="1:10" ht="14.25">
      <c r="A22" s="5"/>
      <c r="B22" s="61"/>
      <c r="C22" s="39"/>
      <c r="D22" s="27"/>
      <c r="E22" s="27"/>
      <c r="F22" s="27"/>
      <c r="G22" s="27"/>
      <c r="H22" s="27"/>
      <c r="I22" s="18"/>
      <c r="J22" s="22"/>
    </row>
    <row r="23" spans="1:10" ht="15" customHeight="1">
      <c r="A23" s="100" t="s">
        <v>57</v>
      </c>
      <c r="B23" s="100"/>
      <c r="C23" s="100"/>
      <c r="D23" s="100"/>
      <c r="E23" s="100"/>
      <c r="F23" s="100"/>
      <c r="G23" s="100"/>
      <c r="H23" s="100"/>
      <c r="I23" s="18"/>
      <c r="J23" s="18"/>
    </row>
    <row r="24" spans="1:8" ht="14.25">
      <c r="A24" s="32" t="s">
        <v>45</v>
      </c>
      <c r="B24" s="18"/>
      <c r="C24" s="18"/>
      <c r="D24" s="31"/>
      <c r="E24" s="31"/>
      <c r="F24" s="48"/>
      <c r="G24" s="18"/>
      <c r="H24" s="18"/>
    </row>
    <row r="25" spans="1:8" ht="14.25">
      <c r="A25" s="32" t="s">
        <v>61</v>
      </c>
      <c r="B25" s="18"/>
      <c r="C25" s="18"/>
      <c r="D25" s="31"/>
      <c r="E25" s="31"/>
      <c r="F25" s="48"/>
      <c r="G25" s="18"/>
      <c r="H25" s="18"/>
    </row>
    <row r="26" spans="1:8" ht="14.25">
      <c r="A26" s="32" t="s">
        <v>58</v>
      </c>
      <c r="B26" s="18"/>
      <c r="C26" s="18"/>
      <c r="D26" s="31"/>
      <c r="E26" s="31"/>
      <c r="F26" s="48"/>
      <c r="G26" s="18"/>
      <c r="H26" s="18"/>
    </row>
    <row r="27" spans="1:8" ht="14.25">
      <c r="A27" s="32" t="s">
        <v>44</v>
      </c>
      <c r="B27" s="18"/>
      <c r="C27" s="18"/>
      <c r="D27" s="31"/>
      <c r="E27" s="31"/>
      <c r="F27" s="48"/>
      <c r="G27" s="18"/>
      <c r="H27" s="18"/>
    </row>
    <row r="28" spans="1:6" ht="15">
      <c r="A28" s="6" t="s">
        <v>25</v>
      </c>
      <c r="F28" s="49"/>
    </row>
    <row r="29" ht="14.25">
      <c r="F29" s="49"/>
    </row>
    <row r="30" spans="6:9" ht="20.25">
      <c r="F30" s="49"/>
      <c r="I30" s="26"/>
    </row>
    <row r="31" ht="14.25">
      <c r="F31" s="49"/>
    </row>
    <row r="32" ht="14.25">
      <c r="F32" s="49"/>
    </row>
    <row r="33" ht="14.25">
      <c r="F33" s="49"/>
    </row>
    <row r="34" ht="14.25">
      <c r="F34" s="49"/>
    </row>
    <row r="35" ht="14.25">
      <c r="F35" s="50"/>
    </row>
    <row r="36" ht="14.25">
      <c r="F36" s="49"/>
    </row>
    <row r="37" ht="14.25">
      <c r="F37" s="49"/>
    </row>
    <row r="38" ht="14.25">
      <c r="F38" s="49"/>
    </row>
    <row r="39" ht="12.75">
      <c r="F39" s="51"/>
    </row>
  </sheetData>
  <sheetProtection/>
  <mergeCells count="1">
    <mergeCell ref="A23:H2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29"/>
  <sheetViews>
    <sheetView showGridLines="0" zoomScale="110" zoomScaleNormal="110" zoomScalePageLayoutView="0" workbookViewId="0" topLeftCell="A1">
      <selection activeCell="A2" sqref="A2:C2"/>
    </sheetView>
  </sheetViews>
  <sheetFormatPr defaultColWidth="11.421875" defaultRowHeight="12.75"/>
  <cols>
    <col min="1" max="1" width="46.00390625" style="0" customWidth="1"/>
    <col min="2" max="2" width="12.140625" style="0" customWidth="1"/>
    <col min="3" max="3" width="13.00390625" style="0" customWidth="1"/>
    <col min="4" max="4" width="13.28125" style="0" customWidth="1"/>
    <col min="5" max="5" width="14.7109375" style="0" customWidth="1"/>
    <col min="6" max="6" width="12.00390625" style="0" customWidth="1"/>
    <col min="7" max="8" width="15.28125" style="0" bestFit="1" customWidth="1"/>
    <col min="9" max="9" width="16.57421875" style="0" bestFit="1" customWidth="1"/>
  </cols>
  <sheetData>
    <row r="1" spans="1:10" ht="20.25">
      <c r="A1" s="52" t="s">
        <v>50</v>
      </c>
      <c r="B1" s="53"/>
      <c r="C1" s="57" t="s">
        <v>42</v>
      </c>
      <c r="D1" s="18"/>
      <c r="E1" s="18"/>
      <c r="F1" s="18"/>
      <c r="G1" s="42"/>
      <c r="H1" s="18"/>
      <c r="I1" s="18"/>
      <c r="J1" s="18"/>
    </row>
    <row r="2" spans="1:4" ht="18">
      <c r="A2" s="101" t="s">
        <v>42</v>
      </c>
      <c r="B2" s="101"/>
      <c r="C2" s="101"/>
      <c r="D2" s="24"/>
    </row>
    <row r="3" spans="1:6" ht="18">
      <c r="A3" s="102" t="s">
        <v>51</v>
      </c>
      <c r="B3" s="102"/>
      <c r="C3" s="102"/>
      <c r="D3" s="102"/>
      <c r="E3" s="102"/>
      <c r="F3" s="102"/>
    </row>
    <row r="4" spans="1:6" ht="18">
      <c r="A4" s="103" t="s">
        <v>0</v>
      </c>
      <c r="B4" s="103"/>
      <c r="C4" s="103"/>
      <c r="D4" s="103"/>
      <c r="E4" s="103"/>
      <c r="F4" s="103"/>
    </row>
    <row r="5" spans="1:6" ht="15">
      <c r="A5" s="104" t="s">
        <v>7</v>
      </c>
      <c r="B5" s="104"/>
      <c r="C5" s="104"/>
      <c r="D5" s="104"/>
      <c r="E5" s="104"/>
      <c r="F5" s="104"/>
    </row>
    <row r="6" spans="5:6" ht="12.75">
      <c r="E6" s="97" t="s">
        <v>42</v>
      </c>
      <c r="F6" s="18"/>
    </row>
    <row r="7" spans="1:6" ht="15">
      <c r="A7" s="105" t="s">
        <v>2</v>
      </c>
      <c r="B7" s="108" t="s">
        <v>18</v>
      </c>
      <c r="C7" s="62" t="s">
        <v>31</v>
      </c>
      <c r="D7" s="62" t="s">
        <v>32</v>
      </c>
      <c r="E7" s="63" t="s">
        <v>34</v>
      </c>
      <c r="F7" s="64" t="s">
        <v>33</v>
      </c>
    </row>
    <row r="8" spans="1:6" ht="15">
      <c r="A8" s="106"/>
      <c r="B8" s="109"/>
      <c r="C8" s="65" t="s">
        <v>1</v>
      </c>
      <c r="D8" s="65" t="s">
        <v>52</v>
      </c>
      <c r="E8" s="65" t="s">
        <v>29</v>
      </c>
      <c r="F8" s="65" t="s">
        <v>30</v>
      </c>
    </row>
    <row r="9" spans="1:6" ht="15">
      <c r="A9" s="107"/>
      <c r="B9" s="110"/>
      <c r="C9" s="66">
        <v>2023</v>
      </c>
      <c r="D9" s="66">
        <v>2023</v>
      </c>
      <c r="E9" s="66">
        <v>2024</v>
      </c>
      <c r="F9" s="66" t="s">
        <v>35</v>
      </c>
    </row>
    <row r="10" spans="1:8" ht="15">
      <c r="A10" s="7"/>
      <c r="B10" s="10"/>
      <c r="C10" s="8"/>
      <c r="D10" s="25"/>
      <c r="E10" s="20"/>
      <c r="F10" s="20"/>
      <c r="G10" s="28"/>
      <c r="H10" s="1"/>
    </row>
    <row r="11" spans="1:8" ht="15">
      <c r="A11" s="67" t="s">
        <v>3</v>
      </c>
      <c r="B11" s="68"/>
      <c r="C11" s="69">
        <f>SUM(C13:C19)</f>
        <v>9572.699999999999</v>
      </c>
      <c r="D11" s="69">
        <f>SUM(D13:D19)</f>
        <v>9572.699999999999</v>
      </c>
      <c r="E11" s="69">
        <f>SUM(E13:E19)</f>
        <v>10739.999999999998</v>
      </c>
      <c r="F11" s="69">
        <f>SUM(F13:F19)</f>
        <v>1167.2999999999997</v>
      </c>
      <c r="G11" s="46"/>
      <c r="H11" s="21"/>
    </row>
    <row r="12" spans="1:8" ht="15">
      <c r="A12" s="7"/>
      <c r="B12" s="10"/>
      <c r="C12" s="29"/>
      <c r="D12" s="29"/>
      <c r="E12" s="29"/>
      <c r="F12" s="29"/>
      <c r="G12" s="47"/>
      <c r="H12" s="21"/>
    </row>
    <row r="13" spans="1:8" ht="15">
      <c r="A13" s="70" t="s">
        <v>36</v>
      </c>
      <c r="B13" s="71">
        <v>0.1</v>
      </c>
      <c r="C13" s="95">
        <v>4312</v>
      </c>
      <c r="D13" s="95">
        <v>4312</v>
      </c>
      <c r="E13" s="95">
        <v>4837.9</v>
      </c>
      <c r="F13" s="95">
        <f aca="true" t="shared" si="0" ref="F13:F19">+E13-D13</f>
        <v>525.8999999999996</v>
      </c>
      <c r="G13" s="47"/>
      <c r="H13" s="21"/>
    </row>
    <row r="14" spans="1:8" ht="15">
      <c r="A14" s="7" t="s">
        <v>37</v>
      </c>
      <c r="B14" s="11">
        <v>0.05</v>
      </c>
      <c r="C14" s="29">
        <v>2156</v>
      </c>
      <c r="D14" s="29">
        <v>2156</v>
      </c>
      <c r="E14" s="29">
        <v>2418.9</v>
      </c>
      <c r="F14" s="29">
        <f t="shared" si="0"/>
        <v>262.9000000000001</v>
      </c>
      <c r="G14" s="47"/>
      <c r="H14" s="21"/>
    </row>
    <row r="15" spans="1:8" ht="15">
      <c r="A15" s="70" t="s">
        <v>38</v>
      </c>
      <c r="B15" s="71">
        <v>0.04</v>
      </c>
      <c r="C15" s="95">
        <v>1724.9</v>
      </c>
      <c r="D15" s="95">
        <v>1724.9</v>
      </c>
      <c r="E15" s="95">
        <v>1935.1</v>
      </c>
      <c r="F15" s="95">
        <f t="shared" si="0"/>
        <v>210.19999999999982</v>
      </c>
      <c r="G15" s="47"/>
      <c r="H15" s="21"/>
    </row>
    <row r="16" spans="1:8" ht="15">
      <c r="A16" s="7" t="s">
        <v>46</v>
      </c>
      <c r="B16" s="12" t="s">
        <v>5</v>
      </c>
      <c r="C16" s="29">
        <v>86.2</v>
      </c>
      <c r="D16" s="29">
        <v>86.2</v>
      </c>
      <c r="E16" s="29">
        <v>96.8</v>
      </c>
      <c r="F16" s="29">
        <f t="shared" si="0"/>
        <v>10.599999999999994</v>
      </c>
      <c r="G16" s="47"/>
      <c r="H16" s="21"/>
    </row>
    <row r="17" spans="1:8" ht="15">
      <c r="A17" s="70" t="s">
        <v>39</v>
      </c>
      <c r="B17" s="73">
        <v>0.015</v>
      </c>
      <c r="C17" s="95">
        <v>646.8</v>
      </c>
      <c r="D17" s="95">
        <v>646.8</v>
      </c>
      <c r="E17" s="95">
        <v>725.7</v>
      </c>
      <c r="F17" s="95">
        <f t="shared" si="0"/>
        <v>78.90000000000009</v>
      </c>
      <c r="G17" s="47"/>
      <c r="H17" s="21"/>
    </row>
    <row r="18" spans="1:8" ht="15">
      <c r="A18" s="7" t="s">
        <v>40</v>
      </c>
      <c r="B18" s="13">
        <v>0.0075</v>
      </c>
      <c r="C18" s="29">
        <v>323.4</v>
      </c>
      <c r="D18" s="29">
        <v>323.4</v>
      </c>
      <c r="E18" s="29">
        <v>362.8</v>
      </c>
      <c r="F18" s="29">
        <f t="shared" si="0"/>
        <v>39.400000000000034</v>
      </c>
      <c r="G18" s="47"/>
      <c r="H18" s="21"/>
    </row>
    <row r="19" spans="1:8" ht="15">
      <c r="A19" s="74" t="s">
        <v>41</v>
      </c>
      <c r="B19" s="75">
        <v>0.0075</v>
      </c>
      <c r="C19" s="96">
        <v>323.4</v>
      </c>
      <c r="D19" s="96">
        <v>323.4</v>
      </c>
      <c r="E19" s="96">
        <v>362.8</v>
      </c>
      <c r="F19" s="96">
        <f t="shared" si="0"/>
        <v>39.400000000000034</v>
      </c>
      <c r="G19" s="47"/>
      <c r="H19" s="21"/>
    </row>
    <row r="20" spans="1:7" ht="15">
      <c r="A20" s="6" t="s">
        <v>53</v>
      </c>
      <c r="B20" s="9"/>
      <c r="C20" s="9"/>
      <c r="D20" s="9"/>
      <c r="G20" s="18"/>
    </row>
    <row r="21" spans="1:7" ht="15">
      <c r="A21" s="6" t="s">
        <v>44</v>
      </c>
      <c r="B21" s="9"/>
      <c r="C21" s="9"/>
      <c r="D21" s="9"/>
      <c r="G21" s="18"/>
    </row>
    <row r="22" spans="1:7" ht="15">
      <c r="A22" s="6" t="s">
        <v>25</v>
      </c>
      <c r="G22" s="18"/>
    </row>
    <row r="25" spans="1:2" ht="18">
      <c r="A25" s="102"/>
      <c r="B25" s="102"/>
    </row>
    <row r="26" ht="12.75">
      <c r="F26" s="17"/>
    </row>
    <row r="29" ht="12.75">
      <c r="F29" s="17"/>
    </row>
  </sheetData>
  <sheetProtection/>
  <mergeCells count="7">
    <mergeCell ref="A2:C2"/>
    <mergeCell ref="A25:B25"/>
    <mergeCell ref="A4:F4"/>
    <mergeCell ref="A5:F5"/>
    <mergeCell ref="A7:A9"/>
    <mergeCell ref="B7:B9"/>
    <mergeCell ref="A3:F3"/>
  </mergeCells>
  <printOptions horizontalCentered="1"/>
  <pageMargins left="0" right="0" top="0.5905511811023623" bottom="0" header="0" footer="0"/>
  <pageSetup fitToHeight="1" fitToWidth="1" horizontalDpi="600" verticalDpi="600" orientation="landscape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48.7109375" style="0" customWidth="1"/>
    <col min="2" max="3" width="15.57421875" style="0" customWidth="1"/>
    <col min="4" max="4" width="17.28125" style="0" customWidth="1"/>
    <col min="5" max="5" width="13.7109375" style="0" customWidth="1"/>
  </cols>
  <sheetData>
    <row r="1" spans="1:6" ht="20.25">
      <c r="A1" s="52" t="s">
        <v>50</v>
      </c>
      <c r="B1" s="53"/>
      <c r="C1" s="56" t="s">
        <v>42</v>
      </c>
      <c r="D1" s="18"/>
      <c r="E1" s="18"/>
      <c r="F1" s="43"/>
    </row>
    <row r="2" ht="17.25">
      <c r="A2" s="99" t="s">
        <v>42</v>
      </c>
    </row>
    <row r="3" spans="1:5" ht="18">
      <c r="A3" s="102" t="s">
        <v>51</v>
      </c>
      <c r="B3" s="102"/>
      <c r="C3" s="102"/>
      <c r="D3" s="102"/>
      <c r="E3" s="102"/>
    </row>
    <row r="4" spans="1:5" ht="18">
      <c r="A4" s="102" t="s">
        <v>6</v>
      </c>
      <c r="B4" s="102"/>
      <c r="C4" s="102"/>
      <c r="D4" s="102"/>
      <c r="E4" s="102"/>
    </row>
    <row r="5" spans="1:5" ht="15">
      <c r="A5" s="104" t="s">
        <v>7</v>
      </c>
      <c r="B5" s="104"/>
      <c r="C5" s="104"/>
      <c r="D5" s="104"/>
      <c r="E5" s="104"/>
    </row>
    <row r="6" ht="12.75">
      <c r="D6" s="1" t="s">
        <v>42</v>
      </c>
    </row>
    <row r="7" spans="1:5" ht="15">
      <c r="A7" s="111" t="s">
        <v>8</v>
      </c>
      <c r="B7" s="62" t="s">
        <v>31</v>
      </c>
      <c r="C7" s="62" t="s">
        <v>32</v>
      </c>
      <c r="D7" s="63" t="s">
        <v>34</v>
      </c>
      <c r="E7" s="64" t="s">
        <v>33</v>
      </c>
    </row>
    <row r="8" spans="1:5" ht="18">
      <c r="A8" s="112"/>
      <c r="B8" s="77" t="s">
        <v>1</v>
      </c>
      <c r="C8" s="77" t="s">
        <v>52</v>
      </c>
      <c r="D8" s="77" t="s">
        <v>54</v>
      </c>
      <c r="E8" s="65" t="s">
        <v>30</v>
      </c>
    </row>
    <row r="9" spans="1:5" ht="15">
      <c r="A9" s="113"/>
      <c r="B9" s="66">
        <v>2023</v>
      </c>
      <c r="C9" s="66">
        <v>2023</v>
      </c>
      <c r="D9" s="66">
        <v>2024</v>
      </c>
      <c r="E9" s="66" t="s">
        <v>35</v>
      </c>
    </row>
    <row r="10" spans="1:5" ht="15">
      <c r="A10" s="7"/>
      <c r="B10" s="8"/>
      <c r="C10" s="7"/>
      <c r="D10" s="19"/>
      <c r="E10" s="20" t="s">
        <v>28</v>
      </c>
    </row>
    <row r="11" spans="1:6" ht="15">
      <c r="A11" s="67" t="s">
        <v>3</v>
      </c>
      <c r="B11" s="69">
        <f>SUM(B13:B18)</f>
        <v>60519.700000000004</v>
      </c>
      <c r="C11" s="69">
        <f>SUM(C13:C18)</f>
        <v>60121.90000000001</v>
      </c>
      <c r="D11" s="69">
        <f>SUM(D13:D18)</f>
        <v>63087.399999999994</v>
      </c>
      <c r="E11" s="69">
        <f>SUM(E13:E18)</f>
        <v>2965.4999999999964</v>
      </c>
      <c r="F11" s="46"/>
    </row>
    <row r="12" spans="1:6" ht="15">
      <c r="A12" s="7"/>
      <c r="B12" s="29"/>
      <c r="C12" s="29"/>
      <c r="D12" s="29"/>
      <c r="E12" s="29"/>
      <c r="F12" s="47"/>
    </row>
    <row r="13" spans="1:6" ht="15">
      <c r="A13" s="7" t="s">
        <v>10</v>
      </c>
      <c r="B13" s="29">
        <v>28480.8</v>
      </c>
      <c r="C13" s="29">
        <v>28517.9</v>
      </c>
      <c r="D13" s="29">
        <v>29260.3</v>
      </c>
      <c r="E13" s="29">
        <f aca="true" t="shared" si="0" ref="E13:E18">+D13-C13</f>
        <v>742.3999999999978</v>
      </c>
      <c r="F13" s="47"/>
    </row>
    <row r="14" spans="1:6" ht="15">
      <c r="A14" s="70" t="s">
        <v>9</v>
      </c>
      <c r="B14" s="89">
        <v>16870.5</v>
      </c>
      <c r="C14" s="89">
        <v>16978</v>
      </c>
      <c r="D14" s="89">
        <v>18749.6</v>
      </c>
      <c r="E14" s="72">
        <f t="shared" si="0"/>
        <v>1771.5999999999985</v>
      </c>
      <c r="F14" s="47"/>
    </row>
    <row r="15" spans="1:6" ht="15">
      <c r="A15" s="7" t="s">
        <v>12</v>
      </c>
      <c r="B15" s="29">
        <v>7280.2</v>
      </c>
      <c r="C15" s="29">
        <v>6800</v>
      </c>
      <c r="D15" s="29">
        <v>7749.2</v>
      </c>
      <c r="E15" s="29">
        <f t="shared" si="0"/>
        <v>949.1999999999998</v>
      </c>
      <c r="F15" s="47"/>
    </row>
    <row r="16" spans="1:6" ht="15">
      <c r="A16" s="70" t="s">
        <v>13</v>
      </c>
      <c r="B16" s="89">
        <v>3463.8</v>
      </c>
      <c r="C16" s="89">
        <v>3463.8</v>
      </c>
      <c r="D16" s="89">
        <v>2948.8</v>
      </c>
      <c r="E16" s="72">
        <f t="shared" si="0"/>
        <v>-515</v>
      </c>
      <c r="F16" s="47"/>
    </row>
    <row r="17" spans="1:6" ht="15">
      <c r="A17" s="7" t="s">
        <v>14</v>
      </c>
      <c r="B17" s="91">
        <v>3720.9</v>
      </c>
      <c r="C17" s="91">
        <v>3720.9</v>
      </c>
      <c r="D17" s="91">
        <v>3520.9</v>
      </c>
      <c r="E17" s="29">
        <f t="shared" si="0"/>
        <v>-200</v>
      </c>
      <c r="F17" s="47"/>
    </row>
    <row r="18" spans="1:6" ht="15">
      <c r="A18" s="74" t="s">
        <v>11</v>
      </c>
      <c r="B18" s="90">
        <v>703.5</v>
      </c>
      <c r="C18" s="90">
        <v>641.3</v>
      </c>
      <c r="D18" s="90">
        <v>858.6</v>
      </c>
      <c r="E18" s="76">
        <f t="shared" si="0"/>
        <v>217.30000000000007</v>
      </c>
      <c r="F18" s="47"/>
    </row>
    <row r="19" spans="1:3" ht="15">
      <c r="A19" s="6" t="s">
        <v>60</v>
      </c>
      <c r="B19" s="9"/>
      <c r="C19" s="9"/>
    </row>
    <row r="20" spans="1:3" ht="15">
      <c r="A20" s="6" t="s">
        <v>55</v>
      </c>
      <c r="B20" s="9"/>
      <c r="C20" s="9"/>
    </row>
    <row r="21" spans="1:3" ht="15">
      <c r="A21" s="6" t="s">
        <v>44</v>
      </c>
      <c r="B21" s="9"/>
      <c r="C21" s="9"/>
    </row>
    <row r="22" spans="1:3" ht="15">
      <c r="A22" s="6" t="s">
        <v>43</v>
      </c>
      <c r="B22" s="9"/>
      <c r="C22" s="9"/>
    </row>
  </sheetData>
  <sheetProtection/>
  <mergeCells count="4">
    <mergeCell ref="A3:E3"/>
    <mergeCell ref="A5:E5"/>
    <mergeCell ref="A7:A9"/>
    <mergeCell ref="A4:E4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ventanilla5</dc:creator>
  <cp:keywords/>
  <dc:description/>
  <cp:lastModifiedBy>Silvia Yolanda Marquez Sajquin</cp:lastModifiedBy>
  <cp:lastPrinted>2014-01-29T22:59:00Z</cp:lastPrinted>
  <dcterms:created xsi:type="dcterms:W3CDTF">2011-12-28T20:52:16Z</dcterms:created>
  <dcterms:modified xsi:type="dcterms:W3CDTF">2023-09-12T19:16:40Z</dcterms:modified>
  <cp:category/>
  <cp:version/>
  <cp:contentType/>
  <cp:contentStatus/>
</cp:coreProperties>
</file>