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9120" activeTab="0"/>
  </bookViews>
  <sheets>
    <sheet name="Rigidez presupuestaria" sheetId="1" r:id="rId1"/>
    <sheet name="Aportes constitucionales" sheetId="2" r:id="rId2"/>
    <sheet name="Asig Cump Acdos Paz" sheetId="3" r:id="rId3"/>
    <sheet name="Hoja1" sheetId="4" r:id="rId4"/>
  </sheets>
  <externalReferences>
    <externalReference r:id="rId7"/>
  </externalReferences>
  <definedNames>
    <definedName name="_Order1" hidden="1">255</definedName>
    <definedName name="_Order2" hidden="1">255</definedName>
    <definedName name="a" localSheetId="1">#REF!</definedName>
    <definedName name="a" localSheetId="0">#REF!</definedName>
    <definedName name="a">#REF!</definedName>
    <definedName name="A_IMPRESIÓN_IM" localSheetId="1">#REF!</definedName>
    <definedName name="A_IMPRESIÓN_IM" localSheetId="0">#REF!</definedName>
    <definedName name="A_IMPRESIÓN_IM">#REF!</definedName>
    <definedName name="_xlnm.Print_Area" localSheetId="1">'Aportes constitucionales'!#REF!</definedName>
    <definedName name="Bodoque">'[1]Indic. '!$A$1</definedName>
    <definedName name="C.1" localSheetId="1">#REF!</definedName>
    <definedName name="C.1" localSheetId="0">#REF!</definedName>
    <definedName name="C.1">#REF!</definedName>
  </definedNames>
  <calcPr fullCalcOnLoad="1"/>
</workbook>
</file>

<file path=xl/sharedStrings.xml><?xml version="1.0" encoding="utf-8"?>
<sst xmlns="http://schemas.openxmlformats.org/spreadsheetml/2006/main" count="94" uniqueCount="55">
  <si>
    <t>Aportes Constitucionales</t>
  </si>
  <si>
    <t>Aprobado</t>
  </si>
  <si>
    <t>Aporte</t>
  </si>
  <si>
    <t>Total:</t>
  </si>
  <si>
    <t>Municipalidades</t>
  </si>
  <si>
    <t>5% del O.J.</t>
  </si>
  <si>
    <t>Asignaciones en cumplimiento de los Acuerdos de Paz</t>
  </si>
  <si>
    <t>(En Millones de Quetzales)</t>
  </si>
  <si>
    <t>Descripción</t>
  </si>
  <si>
    <t>Salud, Agua y Saneamiento</t>
  </si>
  <si>
    <t>Educación, Ciencia y Cultura</t>
  </si>
  <si>
    <t>Vivienda</t>
  </si>
  <si>
    <t>Seguridad Interna</t>
  </si>
  <si>
    <t>Organismo Judicial y Corte de Constitucionalidad</t>
  </si>
  <si>
    <t>Ministerio Público</t>
  </si>
  <si>
    <t>(En millones de Quetzales)</t>
  </si>
  <si>
    <t>Vigente</t>
  </si>
  <si>
    <t>Concepto</t>
  </si>
  <si>
    <t>%</t>
  </si>
  <si>
    <t>Remuneraciones</t>
  </si>
  <si>
    <t>Servicios de la Deuda Pública</t>
  </si>
  <si>
    <t>Inversión Física</t>
  </si>
  <si>
    <t>Aportes Institucionales</t>
  </si>
  <si>
    <t>Clases Pasivas</t>
  </si>
  <si>
    <t>Consejos de Desarrollo</t>
  </si>
  <si>
    <t>Fuente: Ministerio de Finanzas Públicas. SICOIN</t>
  </si>
  <si>
    <t>Rigidez Presupuestaria de los Ingresos Corrientes (sin donaciones)</t>
  </si>
  <si>
    <t>Iva Paz*</t>
  </si>
  <si>
    <t xml:space="preserve"> </t>
  </si>
  <si>
    <t>Recomendado</t>
  </si>
  <si>
    <t>Variación</t>
  </si>
  <si>
    <t>(a)</t>
  </si>
  <si>
    <t>(b)</t>
  </si>
  <si>
    <t>(d)</t>
  </si>
  <si>
    <t>(c)</t>
  </si>
  <si>
    <t>(c-b)</t>
  </si>
  <si>
    <t>Municipalidades (10.%)</t>
  </si>
  <si>
    <t>Universidad de San Carlos de Guatemala (5%)</t>
  </si>
  <si>
    <t>Organismo Judicial (4%)</t>
  </si>
  <si>
    <t>Deporte Federado (1.50%)</t>
  </si>
  <si>
    <t>Deporte no Federado (0.75%)</t>
  </si>
  <si>
    <t>Educación Física, Recreación y Deportes (0.75%)</t>
  </si>
  <si>
    <t>ok</t>
  </si>
  <si>
    <t>%  2021</t>
  </si>
  <si>
    <t>Fuente: Ministerio de Finanzas Públicas. SICOIN.</t>
  </si>
  <si>
    <t>Nota: pueden existir diferencias por redondeo.</t>
  </si>
  <si>
    <t>%  2022</t>
  </si>
  <si>
    <t>* No incluye municipalidades ni Consejos de Desarrollo porque se muestran específicamente sus asignaciones. Tampoco incluye, asignación noejecutable de la Dirección General de Caminos, ya que la normativa legal no los faculta para utilizar la fuente de financiamiento, ni las asignaciones en prevision que forman parte del presupuesto de la Entidad Obligaciones del Esado a cargo del Tesoro.</t>
  </si>
  <si>
    <t>** No incluye municipalidades porque se muestran especificamente sus asignaciones.</t>
  </si>
  <si>
    <t>Corte de Constitucionalidad (5% del OJ)</t>
  </si>
  <si>
    <t>PROYECTO Presupuesto Ciudadano 2023</t>
  </si>
  <si>
    <t>Presupuesto 2022 y Proyecto  2023</t>
  </si>
  <si>
    <t>%  2023</t>
  </si>
  <si>
    <t>Otros destinos específicos*</t>
  </si>
  <si>
    <t>Aportes Constitucionales**</t>
  </si>
</sst>
</file>

<file path=xl/styles.xml><?xml version="1.0" encoding="utf-8"?>
<styleSheet xmlns="http://schemas.openxmlformats.org/spreadsheetml/2006/main">
  <numFmts count="25">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0.0"/>
    <numFmt numFmtId="173" formatCode="_([$€-2]* #,##0.00_);_([$€-2]* \(#,##0.00\);_([$€-2]* &quot;-&quot;??_)"/>
    <numFmt numFmtId="174" formatCode="0.0000000%"/>
    <numFmt numFmtId="175" formatCode="0.0%"/>
    <numFmt numFmtId="176" formatCode="&quot;Q&quot;#,##0.0"/>
    <numFmt numFmtId="177" formatCode="_(* #,##0.000_);_(* \(#,##0.000\);_(* &quot;-&quot;??_);_(@_)"/>
    <numFmt numFmtId="178" formatCode="#,##0.0_);[Red]\(#,##0.0\)"/>
    <numFmt numFmtId="179" formatCode="#,##0.000000"/>
    <numFmt numFmtId="180" formatCode="&quot;Q&quot;#,##0.00"/>
  </numFmts>
  <fonts count="64">
    <font>
      <sz val="10"/>
      <name val="Arial"/>
      <family val="2"/>
    </font>
    <font>
      <sz val="11"/>
      <color indexed="8"/>
      <name val="Calibri"/>
      <family val="2"/>
    </font>
    <font>
      <b/>
      <sz val="10"/>
      <name val="Arial"/>
      <family val="2"/>
    </font>
    <font>
      <sz val="11"/>
      <name val="Calibri"/>
      <family val="2"/>
    </font>
    <font>
      <b/>
      <sz val="11"/>
      <name val="Calibri"/>
      <family val="2"/>
    </font>
    <font>
      <b/>
      <u val="single"/>
      <sz val="11"/>
      <name val="Calibri"/>
      <family val="2"/>
    </font>
    <font>
      <sz val="10"/>
      <color indexed="8"/>
      <name val="Arial"/>
      <family val="2"/>
    </font>
    <font>
      <sz val="10"/>
      <name val="Book Antiqua"/>
      <family val="1"/>
    </font>
    <font>
      <sz val="10"/>
      <name val="Courier"/>
      <family val="3"/>
    </font>
    <font>
      <b/>
      <sz val="14"/>
      <name val="Calibri"/>
      <family val="2"/>
    </font>
    <font>
      <b/>
      <sz val="12"/>
      <name val="Calibri"/>
      <family val="2"/>
    </font>
    <font>
      <sz val="12"/>
      <name val="Calibri"/>
      <family val="2"/>
    </font>
    <font>
      <b/>
      <u val="single"/>
      <sz val="12"/>
      <name val="Calibri"/>
      <family val="2"/>
    </font>
    <font>
      <u val="single"/>
      <sz val="10"/>
      <color indexed="12"/>
      <name val="Arial"/>
      <family val="2"/>
    </font>
    <font>
      <u val="single"/>
      <sz val="10"/>
      <color indexed="36"/>
      <name val="Arial"/>
      <family val="2"/>
    </font>
    <font>
      <sz val="8"/>
      <name val="Arial"/>
      <family val="2"/>
    </font>
    <font>
      <sz val="16"/>
      <name val="Arial"/>
      <family val="2"/>
    </font>
    <font>
      <b/>
      <sz val="18"/>
      <name val="Calibri"/>
      <family val="2"/>
    </font>
    <font>
      <sz val="18"/>
      <name val="Arial"/>
      <family val="2"/>
    </font>
    <font>
      <b/>
      <sz val="12"/>
      <name val="Arial"/>
      <family val="2"/>
    </font>
    <font>
      <b/>
      <sz val="14"/>
      <name val="Arial"/>
      <family val="2"/>
    </font>
    <font>
      <sz val="10"/>
      <color indexed="8"/>
      <name val="Calibri"/>
      <family val="0"/>
    </font>
    <font>
      <b/>
      <sz val="10"/>
      <color indexed="8"/>
      <name val="Calibri"/>
      <family val="0"/>
    </font>
    <font>
      <b/>
      <sz val="12"/>
      <color indexed="8"/>
      <name val="Calibri"/>
      <family val="0"/>
    </font>
    <font>
      <b/>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b/>
      <sz val="10"/>
      <color indexed="10"/>
      <name val="Arial"/>
      <family val="2"/>
    </font>
    <font>
      <b/>
      <sz val="18"/>
      <color indexed="8"/>
      <name val="Calibri"/>
      <family val="0"/>
    </font>
    <font>
      <b/>
      <sz val="14"/>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10"/>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99FF66"/>
        <bgColor indexed="64"/>
      </patternFill>
    </fill>
    <fill>
      <patternFill patternType="solid">
        <fgColor rgb="FFCCFF66"/>
        <bgColor indexed="64"/>
      </patternFill>
    </fill>
    <fill>
      <patternFill patternType="solid">
        <fgColor rgb="FF92D050"/>
        <bgColor indexed="64"/>
      </patternFill>
    </fill>
    <fill>
      <patternFill patternType="solid">
        <fgColor rgb="FF99FF33"/>
        <bgColor indexed="64"/>
      </patternFill>
    </fill>
    <fill>
      <patternFill patternType="solid">
        <fgColor rgb="FFB3FFB3"/>
        <bgColor indexed="64"/>
      </patternFill>
    </fill>
    <fill>
      <patternFill patternType="solid">
        <fgColor theme="4" tint="0.7999799847602844"/>
        <bgColor indexed="64"/>
      </patternFill>
    </fill>
    <fill>
      <patternFill patternType="solid">
        <fgColor rgb="FFE5FFE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top/>
      <bottom/>
    </border>
    <border>
      <left style="thin"/>
      <right style="thin"/>
      <top style="thin"/>
      <bottom/>
    </border>
    <border>
      <left/>
      <right style="thin"/>
      <top/>
      <bottom style="thin"/>
    </border>
    <border>
      <left/>
      <right style="thin"/>
      <top/>
      <bottom/>
    </border>
    <border>
      <left/>
      <right/>
      <top style="thin"/>
      <bottom/>
    </border>
    <border>
      <left/>
      <right style="thin"/>
      <top style="thin"/>
      <bottom/>
    </border>
    <border>
      <left style="thin"/>
      <right/>
      <top style="thin"/>
      <bottom/>
    </border>
    <border>
      <left style="thin"/>
      <right/>
      <top/>
      <bottom style="thin"/>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0" fontId="6" fillId="0" borderId="0">
      <alignment vertical="top"/>
      <protection/>
    </xf>
    <xf numFmtId="173" fontId="7"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0" fontId="8" fillId="0" borderId="0">
      <alignment/>
      <protection/>
    </xf>
    <xf numFmtId="0" fontId="0" fillId="0" borderId="0">
      <alignment/>
      <protection/>
    </xf>
    <xf numFmtId="0" fontId="45" fillId="0" borderId="0">
      <alignment/>
      <protection/>
    </xf>
    <xf numFmtId="0" fontId="0" fillId="31" borderId="4" applyNumberFormat="0" applyFont="0" applyAlignment="0" applyProtection="0"/>
    <xf numFmtId="9" fontId="0" fillId="0" borderId="0" applyFont="0" applyFill="0" applyBorder="0" applyAlignment="0" applyProtection="0"/>
    <xf numFmtId="0" fontId="55" fillId="20"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14">
    <xf numFmtId="0" fontId="0" fillId="0" borderId="0" xfId="0" applyAlignment="1">
      <alignment/>
    </xf>
    <xf numFmtId="0" fontId="2" fillId="0" borderId="0" xfId="0" applyFont="1" applyAlignment="1">
      <alignment horizontal="center"/>
    </xf>
    <xf numFmtId="0" fontId="3" fillId="32" borderId="10" xfId="0" applyFont="1" applyFill="1" applyBorder="1" applyAlignment="1">
      <alignment/>
    </xf>
    <xf numFmtId="0" fontId="2" fillId="0" borderId="0" xfId="0" applyFont="1" applyAlignment="1">
      <alignment/>
    </xf>
    <xf numFmtId="172" fontId="0" fillId="32" borderId="10" xfId="0" applyNumberFormat="1" applyFill="1" applyBorder="1" applyAlignment="1">
      <alignment/>
    </xf>
    <xf numFmtId="0" fontId="3" fillId="32" borderId="11" xfId="0" applyFont="1" applyFill="1" applyBorder="1" applyAlignment="1">
      <alignment/>
    </xf>
    <xf numFmtId="0" fontId="10" fillId="0" borderId="0" xfId="0" applyFont="1" applyAlignment="1">
      <alignment/>
    </xf>
    <xf numFmtId="0" fontId="11" fillId="32" borderId="12" xfId="0" applyFont="1" applyFill="1" applyBorder="1" applyAlignment="1">
      <alignment/>
    </xf>
    <xf numFmtId="0" fontId="11" fillId="32" borderId="10" xfId="0" applyFont="1" applyFill="1" applyBorder="1" applyAlignment="1">
      <alignment/>
    </xf>
    <xf numFmtId="0" fontId="11" fillId="0" borderId="0" xfId="0" applyFont="1" applyAlignment="1">
      <alignment/>
    </xf>
    <xf numFmtId="0" fontId="11" fillId="32" borderId="0" xfId="0" applyFont="1" applyFill="1" applyBorder="1" applyAlignment="1">
      <alignment/>
    </xf>
    <xf numFmtId="9" fontId="11" fillId="32" borderId="0" xfId="0" applyNumberFormat="1" applyFont="1" applyFill="1" applyBorder="1" applyAlignment="1">
      <alignment horizontal="left"/>
    </xf>
    <xf numFmtId="0" fontId="11" fillId="32" borderId="0" xfId="0" applyFont="1" applyFill="1" applyBorder="1" applyAlignment="1">
      <alignment horizontal="left"/>
    </xf>
    <xf numFmtId="10" fontId="11" fillId="32" borderId="0" xfId="0" applyNumberFormat="1" applyFont="1" applyFill="1" applyBorder="1" applyAlignment="1">
      <alignment horizontal="left"/>
    </xf>
    <xf numFmtId="49" fontId="3" fillId="32" borderId="10" xfId="0" applyNumberFormat="1" applyFont="1" applyFill="1" applyBorder="1" applyAlignment="1">
      <alignment/>
    </xf>
    <xf numFmtId="0" fontId="2" fillId="0" borderId="0" xfId="0" applyFont="1" applyAlignment="1">
      <alignment horizontal="left"/>
    </xf>
    <xf numFmtId="0" fontId="0" fillId="0" borderId="0" xfId="0" applyFill="1" applyAlignment="1">
      <alignment horizontal="center"/>
    </xf>
    <xf numFmtId="172" fontId="0" fillId="0" borderId="0" xfId="0" applyNumberFormat="1" applyAlignment="1">
      <alignment/>
    </xf>
    <xf numFmtId="0" fontId="0" fillId="0" borderId="0" xfId="0" applyFill="1" applyAlignment="1">
      <alignment/>
    </xf>
    <xf numFmtId="0" fontId="3" fillId="0" borderId="13" xfId="0" applyFont="1" applyFill="1" applyBorder="1" applyAlignment="1">
      <alignment/>
    </xf>
    <xf numFmtId="0" fontId="0" fillId="0" borderId="13" xfId="0" applyBorder="1" applyAlignment="1">
      <alignment/>
    </xf>
    <xf numFmtId="0" fontId="0" fillId="0" borderId="0" xfId="0" applyBorder="1" applyAlignment="1">
      <alignment/>
    </xf>
    <xf numFmtId="175" fontId="0" fillId="0" borderId="0" xfId="0" applyNumberFormat="1" applyFill="1" applyBorder="1" applyAlignment="1">
      <alignment/>
    </xf>
    <xf numFmtId="175" fontId="0" fillId="0" borderId="0" xfId="0" applyNumberFormat="1" applyFill="1" applyAlignment="1">
      <alignment/>
    </xf>
    <xf numFmtId="0" fontId="9" fillId="0" borderId="0" xfId="0" applyFont="1" applyAlignment="1">
      <alignment horizontal="center"/>
    </xf>
    <xf numFmtId="0" fontId="11" fillId="32" borderId="13" xfId="0" applyFont="1" applyFill="1" applyBorder="1" applyAlignment="1">
      <alignment/>
    </xf>
    <xf numFmtId="0" fontId="16" fillId="0" borderId="0" xfId="0" applyFont="1" applyAlignment="1">
      <alignment/>
    </xf>
    <xf numFmtId="4" fontId="3" fillId="32" borderId="14" xfId="0" applyNumberFormat="1" applyFont="1" applyFill="1" applyBorder="1" applyAlignment="1">
      <alignment/>
    </xf>
    <xf numFmtId="49" fontId="0" fillId="33" borderId="0" xfId="0" applyNumberFormat="1" applyFill="1" applyBorder="1" applyAlignment="1">
      <alignment horizontal="right" vertical="justify"/>
    </xf>
    <xf numFmtId="176" fontId="11" fillId="32" borderId="10" xfId="0" applyNumberFormat="1" applyFont="1" applyFill="1" applyBorder="1" applyAlignment="1">
      <alignment/>
    </xf>
    <xf numFmtId="49" fontId="3" fillId="0" borderId="10" xfId="0" applyNumberFormat="1" applyFont="1" applyFill="1" applyBorder="1" applyAlignment="1">
      <alignment/>
    </xf>
    <xf numFmtId="4" fontId="0" fillId="0" borderId="0" xfId="0" applyNumberFormat="1" applyFill="1" applyAlignment="1">
      <alignment/>
    </xf>
    <xf numFmtId="0" fontId="2" fillId="0" borderId="0" xfId="0" applyFont="1" applyFill="1" applyAlignment="1">
      <alignment/>
    </xf>
    <xf numFmtId="0" fontId="2" fillId="0" borderId="0" xfId="0" applyFont="1" applyFill="1" applyBorder="1" applyAlignment="1">
      <alignment horizontal="center"/>
    </xf>
    <xf numFmtId="180" fontId="3" fillId="32" borderId="15" xfId="0" applyNumberFormat="1" applyFont="1" applyFill="1" applyBorder="1" applyAlignment="1">
      <alignment/>
    </xf>
    <xf numFmtId="172" fontId="0" fillId="32" borderId="0" xfId="0" applyNumberFormat="1" applyFill="1" applyBorder="1" applyAlignment="1">
      <alignment/>
    </xf>
    <xf numFmtId="10" fontId="0" fillId="32" borderId="15" xfId="0" applyNumberFormat="1" applyFill="1" applyBorder="1" applyAlignment="1">
      <alignment/>
    </xf>
    <xf numFmtId="175" fontId="0" fillId="0" borderId="15" xfId="0" applyNumberFormat="1" applyFill="1" applyBorder="1" applyAlignment="1">
      <alignment/>
    </xf>
    <xf numFmtId="175" fontId="3" fillId="0" borderId="15" xfId="0" applyNumberFormat="1" applyFont="1" applyFill="1" applyBorder="1" applyAlignment="1">
      <alignment/>
    </xf>
    <xf numFmtId="10" fontId="0" fillId="32" borderId="11" xfId="0" applyNumberFormat="1" applyFill="1" applyBorder="1" applyAlignment="1">
      <alignment/>
    </xf>
    <xf numFmtId="0" fontId="0" fillId="0" borderId="16" xfId="0" applyBorder="1" applyAlignment="1">
      <alignment/>
    </xf>
    <xf numFmtId="0" fontId="0" fillId="0" borderId="17" xfId="0" applyBorder="1" applyAlignment="1">
      <alignment/>
    </xf>
    <xf numFmtId="0" fontId="10" fillId="0" borderId="0" xfId="0" applyFont="1" applyFill="1" applyBorder="1" applyAlignment="1">
      <alignment horizontal="center"/>
    </xf>
    <xf numFmtId="0" fontId="4" fillId="0" borderId="0" xfId="0" applyFont="1" applyFill="1" applyBorder="1" applyAlignment="1">
      <alignment horizontal="center"/>
    </xf>
    <xf numFmtId="176" fontId="3" fillId="32" borderId="15" xfId="0" applyNumberFormat="1" applyFont="1" applyFill="1" applyBorder="1" applyAlignment="1">
      <alignment/>
    </xf>
    <xf numFmtId="176" fontId="3" fillId="0" borderId="15" xfId="0" applyNumberFormat="1" applyFont="1" applyFill="1" applyBorder="1" applyAlignment="1">
      <alignment/>
    </xf>
    <xf numFmtId="176" fontId="12" fillId="0" borderId="12" xfId="0" applyNumberFormat="1" applyFont="1" applyFill="1" applyBorder="1" applyAlignment="1">
      <alignment/>
    </xf>
    <xf numFmtId="176" fontId="11" fillId="0" borderId="12" xfId="0" applyNumberFormat="1" applyFont="1" applyFill="1" applyBorder="1" applyAlignment="1">
      <alignment/>
    </xf>
    <xf numFmtId="176" fontId="5" fillId="0" borderId="0" xfId="0" applyNumberFormat="1" applyFont="1" applyFill="1" applyBorder="1" applyAlignment="1">
      <alignment/>
    </xf>
    <xf numFmtId="176" fontId="3" fillId="0" borderId="0" xfId="0" applyNumberFormat="1" applyFont="1" applyFill="1" applyBorder="1" applyAlignment="1">
      <alignment/>
    </xf>
    <xf numFmtId="180" fontId="3" fillId="0" borderId="0" xfId="0" applyNumberFormat="1" applyFont="1" applyFill="1" applyBorder="1" applyAlignment="1">
      <alignment/>
    </xf>
    <xf numFmtId="0" fontId="0" fillId="0" borderId="0" xfId="0" applyFill="1" applyBorder="1" applyAlignment="1">
      <alignment/>
    </xf>
    <xf numFmtId="0" fontId="16" fillId="34" borderId="0" xfId="0" applyFont="1" applyFill="1" applyAlignment="1">
      <alignment/>
    </xf>
    <xf numFmtId="0" fontId="0" fillId="34" borderId="0" xfId="0" applyFill="1" applyAlignment="1">
      <alignment/>
    </xf>
    <xf numFmtId="0" fontId="16" fillId="35" borderId="0" xfId="0" applyFont="1" applyFill="1" applyAlignment="1">
      <alignment/>
    </xf>
    <xf numFmtId="0" fontId="0" fillId="35" borderId="0" xfId="0" applyFill="1" applyAlignment="1">
      <alignment/>
    </xf>
    <xf numFmtId="0" fontId="62" fillId="0" borderId="0" xfId="0" applyFont="1" applyFill="1" applyAlignment="1">
      <alignment/>
    </xf>
    <xf numFmtId="0" fontId="62" fillId="0" borderId="0" xfId="0" applyFont="1" applyFill="1" applyAlignment="1">
      <alignment horizontal="right"/>
    </xf>
    <xf numFmtId="172" fontId="0" fillId="0" borderId="18" xfId="0" applyNumberFormat="1" applyBorder="1" applyAlignment="1">
      <alignment/>
    </xf>
    <xf numFmtId="172" fontId="0" fillId="0" borderId="16" xfId="0" applyNumberFormat="1" applyBorder="1" applyAlignment="1">
      <alignment/>
    </xf>
    <xf numFmtId="0" fontId="63" fillId="0" borderId="0" xfId="0" applyFont="1" applyFill="1" applyAlignment="1">
      <alignment/>
    </xf>
    <xf numFmtId="4" fontId="0" fillId="32" borderId="11" xfId="0" applyNumberFormat="1" applyFill="1" applyBorder="1" applyAlignment="1">
      <alignment/>
    </xf>
    <xf numFmtId="0" fontId="10" fillId="36" borderId="13" xfId="0" applyFont="1" applyFill="1" applyBorder="1" applyAlignment="1">
      <alignment horizontal="center"/>
    </xf>
    <xf numFmtId="0" fontId="10" fillId="36" borderId="13" xfId="0" applyNumberFormat="1" applyFont="1" applyFill="1" applyBorder="1" applyAlignment="1">
      <alignment horizontal="center"/>
    </xf>
    <xf numFmtId="49" fontId="10" fillId="36" borderId="13" xfId="0" applyNumberFormat="1" applyFont="1" applyFill="1" applyBorder="1" applyAlignment="1">
      <alignment horizontal="center"/>
    </xf>
    <xf numFmtId="0" fontId="10" fillId="36" borderId="10" xfId="0" applyFont="1" applyFill="1" applyBorder="1" applyAlignment="1">
      <alignment horizontal="center"/>
    </xf>
    <xf numFmtId="0" fontId="10" fillId="36" borderId="11" xfId="0" applyFont="1" applyFill="1" applyBorder="1" applyAlignment="1">
      <alignment horizontal="center"/>
    </xf>
    <xf numFmtId="0" fontId="10" fillId="37" borderId="12" xfId="0" applyFont="1" applyFill="1" applyBorder="1" applyAlignment="1">
      <alignment horizontal="center"/>
    </xf>
    <xf numFmtId="0" fontId="11" fillId="37" borderId="0" xfId="0" applyFont="1" applyFill="1" applyBorder="1" applyAlignment="1">
      <alignment/>
    </xf>
    <xf numFmtId="176" fontId="12" fillId="37" borderId="10" xfId="0" applyNumberFormat="1" applyFont="1" applyFill="1" applyBorder="1" applyAlignment="1">
      <alignment/>
    </xf>
    <xf numFmtId="0" fontId="11" fillId="38" borderId="12" xfId="0" applyFont="1" applyFill="1" applyBorder="1" applyAlignment="1">
      <alignment/>
    </xf>
    <xf numFmtId="9" fontId="11" fillId="38" borderId="0" xfId="0" applyNumberFormat="1" applyFont="1" applyFill="1" applyBorder="1" applyAlignment="1">
      <alignment horizontal="left"/>
    </xf>
    <xf numFmtId="176" fontId="11" fillId="38" borderId="10" xfId="0" applyNumberFormat="1" applyFont="1" applyFill="1" applyBorder="1" applyAlignment="1">
      <alignment/>
    </xf>
    <xf numFmtId="10" fontId="11" fillId="38" borderId="0" xfId="0" applyNumberFormat="1" applyFont="1" applyFill="1" applyBorder="1" applyAlignment="1">
      <alignment horizontal="left"/>
    </xf>
    <xf numFmtId="0" fontId="11" fillId="38" borderId="19" xfId="0" applyFont="1" applyFill="1" applyBorder="1" applyAlignment="1">
      <alignment/>
    </xf>
    <xf numFmtId="10" fontId="11" fillId="38" borderId="20" xfId="0" applyNumberFormat="1" applyFont="1" applyFill="1" applyBorder="1" applyAlignment="1">
      <alignment horizontal="left"/>
    </xf>
    <xf numFmtId="176" fontId="11" fillId="38" borderId="11" xfId="0" applyNumberFormat="1" applyFont="1" applyFill="1" applyBorder="1" applyAlignment="1">
      <alignment/>
    </xf>
    <xf numFmtId="0" fontId="9" fillId="36" borderId="10" xfId="0" applyFont="1" applyFill="1" applyBorder="1" applyAlignment="1">
      <alignment horizontal="center"/>
    </xf>
    <xf numFmtId="0" fontId="4" fillId="36" borderId="13" xfId="0" applyFont="1" applyFill="1" applyBorder="1" applyAlignment="1">
      <alignment horizontal="center"/>
    </xf>
    <xf numFmtId="0" fontId="4" fillId="36" borderId="10" xfId="0" applyFont="1" applyFill="1" applyBorder="1" applyAlignment="1">
      <alignment horizontal="center"/>
    </xf>
    <xf numFmtId="0" fontId="2" fillId="36" borderId="10" xfId="0" applyFont="1" applyFill="1" applyBorder="1" applyAlignment="1">
      <alignment horizontal="center"/>
    </xf>
    <xf numFmtId="0" fontId="4" fillId="36" borderId="11" xfId="0" applyFont="1" applyFill="1" applyBorder="1" applyAlignment="1">
      <alignment horizontal="center"/>
    </xf>
    <xf numFmtId="0" fontId="2" fillId="36" borderId="11" xfId="0" applyFont="1" applyFill="1" applyBorder="1" applyAlignment="1">
      <alignment horizontal="center"/>
    </xf>
    <xf numFmtId="49" fontId="2" fillId="36" borderId="11" xfId="0" applyNumberFormat="1" applyFont="1" applyFill="1" applyBorder="1" applyAlignment="1">
      <alignment horizontal="center"/>
    </xf>
    <xf numFmtId="0" fontId="4" fillId="37" borderId="10" xfId="0" applyFont="1" applyFill="1" applyBorder="1" applyAlignment="1">
      <alignment/>
    </xf>
    <xf numFmtId="176" fontId="5" fillId="37" borderId="15" xfId="0" applyNumberFormat="1" applyFont="1" applyFill="1" applyBorder="1" applyAlignment="1">
      <alignment/>
    </xf>
    <xf numFmtId="175" fontId="5" fillId="37" borderId="15" xfId="0" applyNumberFormat="1" applyFont="1" applyFill="1" applyBorder="1" applyAlignment="1">
      <alignment/>
    </xf>
    <xf numFmtId="49" fontId="3" fillId="38" borderId="10" xfId="0" applyNumberFormat="1" applyFont="1" applyFill="1" applyBorder="1" applyAlignment="1">
      <alignment/>
    </xf>
    <xf numFmtId="176" fontId="3" fillId="38" borderId="15" xfId="0" applyNumberFormat="1" applyFont="1" applyFill="1" applyBorder="1" applyAlignment="1">
      <alignment/>
    </xf>
    <xf numFmtId="176" fontId="11" fillId="39" borderId="10" xfId="0" applyNumberFormat="1" applyFont="1" applyFill="1" applyBorder="1" applyAlignment="1">
      <alignment/>
    </xf>
    <xf numFmtId="176" fontId="11" fillId="39" borderId="11" xfId="0" applyNumberFormat="1" applyFont="1" applyFill="1" applyBorder="1" applyAlignment="1">
      <alignment/>
    </xf>
    <xf numFmtId="176" fontId="11" fillId="32" borderId="12" xfId="0" applyNumberFormat="1" applyFont="1" applyFill="1" applyBorder="1" applyAlignment="1">
      <alignment/>
    </xf>
    <xf numFmtId="176" fontId="3" fillId="40" borderId="15" xfId="0" applyNumberFormat="1" applyFont="1" applyFill="1" applyBorder="1" applyAlignment="1">
      <alignment/>
    </xf>
    <xf numFmtId="175" fontId="0" fillId="40" borderId="15" xfId="0" applyNumberFormat="1" applyFill="1" applyBorder="1" applyAlignment="1">
      <alignment/>
    </xf>
    <xf numFmtId="175" fontId="3" fillId="40" borderId="15" xfId="0" applyNumberFormat="1" applyFont="1" applyFill="1" applyBorder="1" applyAlignment="1">
      <alignment/>
    </xf>
    <xf numFmtId="176" fontId="11" fillId="34" borderId="10" xfId="0" applyNumberFormat="1" applyFont="1" applyFill="1" applyBorder="1" applyAlignment="1">
      <alignment/>
    </xf>
    <xf numFmtId="176" fontId="11" fillId="34" borderId="11" xfId="0" applyNumberFormat="1" applyFont="1" applyFill="1" applyBorder="1" applyAlignment="1">
      <alignment/>
    </xf>
    <xf numFmtId="0" fontId="2" fillId="0" borderId="0" xfId="0" applyFont="1" applyFill="1" applyAlignment="1">
      <alignment horizontal="center"/>
    </xf>
    <xf numFmtId="0" fontId="19" fillId="0" borderId="0" xfId="0" applyFont="1" applyAlignment="1">
      <alignment/>
    </xf>
    <xf numFmtId="0" fontId="20" fillId="0" borderId="0" xfId="0" applyFont="1" applyAlignment="1">
      <alignment/>
    </xf>
    <xf numFmtId="0" fontId="2" fillId="0" borderId="16" xfId="0" applyNumberFormat="1" applyFont="1" applyFill="1" applyBorder="1" applyAlignment="1">
      <alignment vertical="justify"/>
    </xf>
    <xf numFmtId="0" fontId="9" fillId="0" borderId="0" xfId="0" applyFont="1" applyAlignment="1">
      <alignment horizontal="left"/>
    </xf>
    <xf numFmtId="0" fontId="9" fillId="0" borderId="0" xfId="0" applyFont="1" applyAlignment="1">
      <alignment horizontal="center"/>
    </xf>
    <xf numFmtId="0" fontId="9" fillId="0" borderId="0" xfId="0" applyFont="1" applyBorder="1" applyAlignment="1">
      <alignment horizontal="center"/>
    </xf>
    <xf numFmtId="0" fontId="10" fillId="0" borderId="0" xfId="0" applyFont="1" applyAlignment="1">
      <alignment horizontal="center"/>
    </xf>
    <xf numFmtId="0" fontId="10" fillId="36" borderId="18" xfId="0" applyFont="1" applyFill="1" applyBorder="1" applyAlignment="1">
      <alignment horizontal="center" vertical="center"/>
    </xf>
    <xf numFmtId="0" fontId="10" fillId="36" borderId="12" xfId="0" applyFont="1" applyFill="1" applyBorder="1" applyAlignment="1">
      <alignment horizontal="center" vertical="center"/>
    </xf>
    <xf numFmtId="0" fontId="0" fillId="36" borderId="19" xfId="0" applyFill="1" applyBorder="1" applyAlignment="1">
      <alignment/>
    </xf>
    <xf numFmtId="0" fontId="17" fillId="36" borderId="17" xfId="0" applyFont="1" applyFill="1" applyBorder="1" applyAlignment="1">
      <alignment horizontal="left" vertical="center" indent="2"/>
    </xf>
    <xf numFmtId="0" fontId="17" fillId="36" borderId="15" xfId="0" applyFont="1" applyFill="1" applyBorder="1" applyAlignment="1">
      <alignment horizontal="left" vertical="center" indent="2"/>
    </xf>
    <xf numFmtId="0" fontId="18" fillId="36" borderId="14" xfId="0" applyFont="1" applyFill="1" applyBorder="1" applyAlignment="1">
      <alignment horizontal="left" indent="2"/>
    </xf>
    <xf numFmtId="0" fontId="9" fillId="36" borderId="13" xfId="0" applyFont="1" applyFill="1" applyBorder="1" applyAlignment="1">
      <alignment horizontal="center" vertical="center"/>
    </xf>
    <xf numFmtId="0" fontId="9" fillId="36" borderId="10" xfId="0" applyFont="1" applyFill="1" applyBorder="1" applyAlignment="1">
      <alignment horizontal="center" vertical="center"/>
    </xf>
    <xf numFmtId="0" fontId="9" fillId="36" borderId="11" xfId="0" applyFont="1" applyFill="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definido" xfId="56"/>
    <cellStyle name="Normal 2" xfId="57"/>
    <cellStyle name="Normal 3"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Proyecto de Presupuesto 2023,
</a:t>
            </a:r>
            <a:r>
              <a:rPr lang="en-US" cap="none" sz="1800" b="1" i="0" u="none" baseline="0">
                <a:solidFill>
                  <a:srgbClr val="000000"/>
                </a:solidFill>
              </a:rPr>
              <a:t>Rigidez de los Ingresos Corrientes
</a:t>
            </a:r>
            <a:r>
              <a:rPr lang="en-US" cap="none" sz="1800" b="1" i="0" u="none" baseline="0">
                <a:solidFill>
                  <a:srgbClr val="000000"/>
                </a:solidFill>
              </a:rPr>
              <a:t>(En millones Q. y porcentajes)</a:t>
            </a:r>
          </a:p>
        </c:rich>
      </c:tx>
      <c:layout>
        <c:manualLayout>
          <c:xMode val="factor"/>
          <c:yMode val="factor"/>
          <c:x val="-0.0015"/>
          <c:y val="-0.025"/>
        </c:manualLayout>
      </c:layout>
      <c:spPr>
        <a:noFill/>
        <a:ln w="3175">
          <a:noFill/>
        </a:ln>
      </c:spPr>
    </c:title>
    <c:plotArea>
      <c:layout>
        <c:manualLayout>
          <c:xMode val="edge"/>
          <c:yMode val="edge"/>
          <c:x val="0.1855"/>
          <c:y val="0.25825"/>
          <c:w val="0.638"/>
          <c:h val="0.57"/>
        </c:manualLayout>
      </c:layout>
      <c:doughnutChart>
        <c:varyColors val="1"/>
        <c:ser>
          <c:idx val="0"/>
          <c:order val="0"/>
          <c:tx>
            <c:v>Concepto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7030A0"/>
              </a:soli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00B0F0"/>
              </a:solidFill>
              <a:ln w="3175">
                <a:noFill/>
              </a:ln>
              <a:effectLst>
                <a:outerShdw dist="35921" dir="2700000" algn="br">
                  <a:prstClr val="black"/>
                </a:outerShdw>
              </a:effectLst>
            </c:spPr>
          </c:dPt>
          <c:dPt>
            <c:idx val="3"/>
            <c:spPr>
              <a:solidFill>
                <a:srgbClr val="B3A2C7"/>
              </a:soli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solidFill>
                <a:srgbClr val="008000"/>
              </a:solidFill>
              <a:ln w="3175">
                <a:noFill/>
              </a:ln>
              <a:effectLst>
                <a:outerShdw dist="35921" dir="2700000" algn="br">
                  <a:prstClr val="black"/>
                </a:outerShdw>
              </a:effectLst>
            </c:spPr>
          </c:dPt>
          <c:dPt>
            <c:idx val="7"/>
            <c:spPr>
              <a:solidFill>
                <a:srgbClr val="7F7F7F"/>
              </a:solidFill>
              <a:ln w="3175">
                <a:noFill/>
              </a:ln>
              <a:effectLst>
                <a:outerShdw dist="35921" dir="2700000" algn="br">
                  <a:prstClr val="black"/>
                </a:outerShdw>
              </a:effectLst>
            </c:spPr>
          </c:dPt>
          <c:dPt>
            <c:idx val="8"/>
            <c:spPr>
              <a:solidFill>
                <a:srgbClr val="D60093"/>
              </a:solidFill>
              <a:ln w="3175">
                <a:noFill/>
              </a:ln>
              <a:effectLst>
                <a:outerShdw dist="35921" dir="2700000" algn="br">
                  <a:prstClr val="black"/>
                </a:outerShdw>
              </a:effectLst>
            </c:spPr>
          </c:dPt>
          <c:dPt>
            <c:idx val="9"/>
            <c:spPr>
              <a:solidFill>
                <a:srgbClr val="FFC00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1"/>
            <c:showVal val="1"/>
            <c:showBubbleSize val="0"/>
            <c:showCatName val="1"/>
            <c:showSerName val="0"/>
            <c:showLeaderLines val="0"/>
            <c:showPercent val="1"/>
            <c:separator>
</c:separator>
          </c:dLbls>
          <c:cat>
            <c:strRef>
              <c:f>'Rigidez presupuestaria'!$A$12:$A$21</c:f>
              <c:strCache/>
            </c:strRef>
          </c:cat>
          <c:val>
            <c:numRef>
              <c:f>'Rigidez presupuestaria'!$F$12:$F$21</c:f>
              <c:numCache/>
            </c:numRef>
          </c:val>
        </c:ser>
        <c:holeSize val="50"/>
      </c:doughnut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Presupuesto 2022 y Proyecto 2023
</a:t>
            </a:r>
            <a:r>
              <a:rPr lang="en-US" cap="none" sz="1800" b="1" i="0" u="none" baseline="0">
                <a:solidFill>
                  <a:srgbClr val="000000"/>
                </a:solidFill>
              </a:rPr>
              <a:t>Rigidez presupuesaria de los Ingresos Corrientes
</a:t>
            </a:r>
            <a:r>
              <a:rPr lang="en-US" cap="none" sz="1800" b="1" i="0" u="none" baseline="0">
                <a:solidFill>
                  <a:srgbClr val="000000"/>
                </a:solidFill>
              </a:rPr>
              <a:t>(En porcentajes)</a:t>
            </a:r>
          </a:p>
        </c:rich>
      </c:tx>
      <c:layout>
        <c:manualLayout>
          <c:xMode val="factor"/>
          <c:yMode val="factor"/>
          <c:x val="0.00225"/>
          <c:y val="-0.0265"/>
        </c:manualLayout>
      </c:layout>
      <c:spPr>
        <a:noFill/>
        <a:ln w="3175">
          <a:noFill/>
        </a:ln>
      </c:spPr>
    </c:title>
    <c:plotArea>
      <c:layout>
        <c:manualLayout>
          <c:xMode val="edge"/>
          <c:yMode val="edge"/>
          <c:x val="0.00075"/>
          <c:y val="0.1135"/>
          <c:w val="0.996"/>
          <c:h val="0.79275"/>
        </c:manualLayout>
      </c:layout>
      <c:barChart>
        <c:barDir val="bar"/>
        <c:grouping val="clustered"/>
        <c:varyColors val="0"/>
        <c:ser>
          <c:idx val="1"/>
          <c:order val="0"/>
          <c:tx>
            <c:v>Aprobado 2022</c:v>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'Rigidez presupuestaria'!$A$12:$A$21</c:f>
              <c:strCache/>
            </c:strRef>
          </c:cat>
          <c:val>
            <c:numRef>
              <c:f>'Rigidez presupuestaria'!$C$12:$C$21</c:f>
              <c:numCache/>
            </c:numRef>
          </c:val>
        </c:ser>
        <c:ser>
          <c:idx val="3"/>
          <c:order val="1"/>
          <c:tx>
            <c:v>Vigente 2022</c:v>
          </c:tx>
          <c:spPr>
            <a:solidFill>
              <a:srgbClr val="7F7F7F"/>
            </a:solidFill>
            <a:ln w="12700">
              <a:solidFill>
                <a:srgbClr val="99CC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'Rigidez presupuestaria'!$A$12:$A$21</c:f>
              <c:strCache/>
            </c:strRef>
          </c:cat>
          <c:val>
            <c:numRef>
              <c:f>'Rigidez presupuestaria'!$E$12:$E$21</c:f>
              <c:numCache/>
            </c:numRef>
          </c:val>
        </c:ser>
        <c:ser>
          <c:idx val="5"/>
          <c:order val="2"/>
          <c:tx>
            <c:v>Recomendado 2023</c:v>
          </c:tx>
          <c:spPr>
            <a:solidFill>
              <a:srgbClr val="FF66FF"/>
            </a:solidFill>
            <a:ln w="12700">
              <a:solidFill>
                <a:srgbClr val="FFCC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'Rigidez presupuestaria'!$A$12:$A$21</c:f>
              <c:strCache/>
            </c:strRef>
          </c:cat>
          <c:val>
            <c:numRef>
              <c:f>'Rigidez presupuestaria'!$G$12:$G$21</c:f>
              <c:numCache/>
            </c:numRef>
          </c:val>
        </c:ser>
        <c:axId val="20782430"/>
        <c:axId val="52824143"/>
      </c:barChart>
      <c:catAx>
        <c:axId val="2078243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2824143"/>
        <c:crosses val="autoZero"/>
        <c:auto val="1"/>
        <c:lblOffset val="100"/>
        <c:tickLblSkip val="1"/>
        <c:noMultiLvlLbl val="0"/>
      </c:catAx>
      <c:valAx>
        <c:axId val="52824143"/>
        <c:scaling>
          <c:orientation val="minMax"/>
        </c:scaling>
        <c:axPos val="b"/>
        <c:title>
          <c:tx>
            <c:rich>
              <a:bodyPr vert="horz" rot="-5400000" anchor="ctr"/>
              <a:lstStyle/>
              <a:p>
                <a:pPr algn="ctr">
                  <a:defRPr/>
                </a:pPr>
                <a:r>
                  <a:rPr lang="en-US" cap="none" sz="1000" b="1" i="0" u="none" baseline="0">
                    <a:solidFill>
                      <a:srgbClr val="000000"/>
                    </a:solidFill>
                  </a:rPr>
                  <a:t>Porcentaje</a:t>
                </a:r>
              </a:p>
            </c:rich>
          </c:tx>
          <c:layout>
            <c:manualLayout>
              <c:xMode val="factor"/>
              <c:yMode val="factor"/>
              <c:x val="0.20575"/>
              <c:y val="0.128"/>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1" i="0" u="none" baseline="0">
                <a:solidFill>
                  <a:srgbClr val="000000"/>
                </a:solidFill>
              </a:defRPr>
            </a:pPr>
          </a:p>
        </c:txPr>
        <c:crossAx val="2078243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1200" b="1" i="0" u="none" baseline="0">
                <a:solidFill>
                  <a:srgbClr val="000000"/>
                </a:solidFill>
              </a:defRPr>
            </a:pPr>
          </a:p>
        </c:txPr>
      </c:dTable>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Presupuesto 2022 y Proyecto 2023
</a:t>
            </a:r>
            <a:r>
              <a:rPr lang="en-US" cap="none" sz="1800" b="1" i="0" u="none" baseline="0">
                <a:solidFill>
                  <a:srgbClr val="000000"/>
                </a:solidFill>
              </a:rPr>
              <a:t>Aportes Constitucionales
</a:t>
            </a:r>
            <a:r>
              <a:rPr lang="en-US" cap="none" sz="1400" b="1" i="0" u="none" baseline="0">
                <a:solidFill>
                  <a:srgbClr val="000000"/>
                </a:solidFill>
              </a:rPr>
              <a:t>(En millones Q. y porcentaje)</a:t>
            </a:r>
          </a:p>
        </c:rich>
      </c:tx>
      <c:layout>
        <c:manualLayout>
          <c:xMode val="factor"/>
          <c:yMode val="factor"/>
          <c:x val="0.00125"/>
          <c:y val="0.0055"/>
        </c:manualLayout>
      </c:layout>
      <c:spPr>
        <a:noFill/>
        <a:ln w="3175">
          <a:noFill/>
        </a:ln>
      </c:spPr>
    </c:title>
    <c:view3D>
      <c:rotX val="15"/>
      <c:hPercent val="194"/>
      <c:rotY val="20"/>
      <c:depthPercent val="100"/>
      <c:rAngAx val="1"/>
    </c:view3D>
    <c:plotArea>
      <c:layout>
        <c:manualLayout>
          <c:xMode val="edge"/>
          <c:yMode val="edge"/>
          <c:x val="0.00675"/>
          <c:y val="0.20325"/>
          <c:w val="0.9945"/>
          <c:h val="0.71375"/>
        </c:manualLayout>
      </c:layout>
      <c:bar3DChart>
        <c:barDir val="bar"/>
        <c:grouping val="clustered"/>
        <c:varyColors val="0"/>
        <c:ser>
          <c:idx val="0"/>
          <c:order val="0"/>
          <c:tx>
            <c:v>Aprobado 2022</c:v>
          </c:tx>
          <c:spPr>
            <a:solidFill>
              <a:srgbClr val="FAC09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'Aportes constitucionales'!$A$13:$A$19</c:f>
              <c:strCache/>
            </c:strRef>
          </c:cat>
          <c:val>
            <c:numRef>
              <c:f>'Aportes constitucionales'!$C$13:$C$19</c:f>
              <c:numCache/>
            </c:numRef>
          </c:val>
          <c:shape val="box"/>
        </c:ser>
        <c:ser>
          <c:idx val="1"/>
          <c:order val="1"/>
          <c:tx>
            <c:v>Vigente 2022</c:v>
          </c:tx>
          <c:spPr>
            <a:solidFill>
              <a:srgbClr val="66FF33"/>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'Aportes constitucionales'!$A$13:$A$19</c:f>
              <c:strCache/>
            </c:strRef>
          </c:cat>
          <c:val>
            <c:numRef>
              <c:f>'Aportes constitucionales'!$D$13:$D$19</c:f>
              <c:numCache/>
            </c:numRef>
          </c:val>
          <c:shape val="box"/>
        </c:ser>
        <c:ser>
          <c:idx val="2"/>
          <c:order val="2"/>
          <c:tx>
            <c:v>Recomendado 2023</c:v>
          </c:tx>
          <c:spPr>
            <a:solidFill>
              <a:srgbClr val="FFFF00"/>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'Aportes constitucionales'!$A$13:$A$19</c:f>
              <c:strCache/>
            </c:strRef>
          </c:cat>
          <c:val>
            <c:numRef>
              <c:f>'Aportes constitucionales'!$E$13:$E$19</c:f>
              <c:numCache/>
            </c:numRef>
          </c:val>
          <c:shape val="box"/>
        </c:ser>
        <c:shape val="box"/>
        <c:axId val="5655240"/>
        <c:axId val="50897161"/>
      </c:bar3DChart>
      <c:catAx>
        <c:axId val="565524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0897161"/>
        <c:crosses val="autoZero"/>
        <c:auto val="1"/>
        <c:lblOffset val="100"/>
        <c:tickLblSkip val="1"/>
        <c:noMultiLvlLbl val="0"/>
      </c:catAx>
      <c:valAx>
        <c:axId val="50897161"/>
        <c:scaling>
          <c:orientation val="minMax"/>
        </c:scaling>
        <c:axPos val="b"/>
        <c:majorGridlines>
          <c:spPr>
            <a:ln w="3175">
              <a:solidFill>
                <a:srgbClr val="9933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65524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1" i="0" u="none" baseline="0">
                <a:solidFill>
                  <a:srgbClr val="000000"/>
                </a:solidFill>
              </a:defRPr>
            </a:pPr>
          </a:p>
        </c:txPr>
      </c:dTable>
      <c:spPr>
        <a:noFill/>
        <a:ln>
          <a:noFill/>
        </a:ln>
      </c:spPr>
    </c:plotArea>
    <c:floor>
      <c:spPr>
        <a:noFill/>
        <a:ln w="3175">
          <a:solidFill>
            <a:srgbClr val="808080"/>
          </a:solidFill>
        </a:ln>
      </c:spPr>
      <c:thickness val="0"/>
    </c:floor>
    <c:sideWall>
      <c:spPr>
        <a:noFill/>
        <a:ln w="25400">
          <a:solidFill>
            <a:srgbClr val="99CC00"/>
          </a:solidFill>
        </a:ln>
      </c:spPr>
      <c:thickness val="0"/>
    </c:sideWall>
    <c:backWall>
      <c:spPr>
        <a:noFill/>
        <a:ln w="25400">
          <a:solidFill>
            <a:srgbClr val="99CC00"/>
          </a:solid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Presupuesto 2022 y Proyecto 2023,
</a:t>
            </a:r>
            <a:r>
              <a:rPr lang="en-US" cap="none" sz="1800" b="1" i="0" u="none" baseline="0">
                <a:solidFill>
                  <a:srgbClr val="000000"/>
                </a:solidFill>
              </a:rPr>
              <a:t>Asignaciones en cumplimiento de los Acuerdos de Paz
</a:t>
            </a:r>
            <a:r>
              <a:rPr lang="en-US" cap="none" sz="1800" b="1" i="0" u="none" baseline="0">
                <a:solidFill>
                  <a:srgbClr val="000000"/>
                </a:solidFill>
              </a:rPr>
              <a:t>(En millones Q.)</a:t>
            </a:r>
          </a:p>
        </c:rich>
      </c:tx>
      <c:layout>
        <c:manualLayout>
          <c:xMode val="factor"/>
          <c:yMode val="factor"/>
          <c:x val="-0.02225"/>
          <c:y val="0.028"/>
        </c:manualLayout>
      </c:layout>
      <c:spPr>
        <a:noFill/>
        <a:ln w="3175">
          <a:noFill/>
        </a:ln>
      </c:spPr>
    </c:title>
    <c:view3D>
      <c:rotX val="15"/>
      <c:rotY val="20"/>
      <c:depthPercent val="100"/>
      <c:rAngAx val="0"/>
      <c:perspective val="30"/>
    </c:view3D>
    <c:plotArea>
      <c:layout>
        <c:manualLayout>
          <c:xMode val="edge"/>
          <c:yMode val="edge"/>
          <c:x val="0.016"/>
          <c:y val="0.13825"/>
          <c:w val="0.97275"/>
          <c:h val="0.79375"/>
        </c:manualLayout>
      </c:layout>
      <c:bar3DChart>
        <c:barDir val="col"/>
        <c:grouping val="clustered"/>
        <c:varyColors val="0"/>
        <c:ser>
          <c:idx val="0"/>
          <c:order val="0"/>
          <c:tx>
            <c:v>Aprobado 2022</c:v>
          </c:tx>
          <c:spPr>
            <a:solidFill>
              <a:srgbClr val="FFC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'Asig Cump Acdos Paz'!$A$13:$A$18</c:f>
              <c:strCache/>
            </c:strRef>
          </c:cat>
          <c:val>
            <c:numRef>
              <c:f>'Asig Cump Acdos Paz'!$B$13:$B$18</c:f>
              <c:numCache/>
            </c:numRef>
          </c:val>
          <c:shape val="cylinder"/>
        </c:ser>
        <c:ser>
          <c:idx val="1"/>
          <c:order val="1"/>
          <c:tx>
            <c:v>Vigente 2022</c:v>
          </c:tx>
          <c:spPr>
            <a:solidFill>
              <a:srgbClr val="C4BD97"/>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'Asig Cump Acdos Paz'!$A$13:$A$18</c:f>
              <c:strCache/>
            </c:strRef>
          </c:cat>
          <c:val>
            <c:numRef>
              <c:f>'Asig Cump Acdos Paz'!$C$13:$C$18</c:f>
              <c:numCache/>
            </c:numRef>
          </c:val>
          <c:shape val="cylinder"/>
        </c:ser>
        <c:ser>
          <c:idx val="2"/>
          <c:order val="2"/>
          <c:tx>
            <c:v>Recomendado 2023</c:v>
          </c:tx>
          <c:spPr>
            <a:solidFill>
              <a:srgbClr val="B3A2C7"/>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'Asig Cump Acdos Paz'!$A$13:$A$18</c:f>
              <c:strCache/>
            </c:strRef>
          </c:cat>
          <c:val>
            <c:numRef>
              <c:f>'Asig Cump Acdos Paz'!$D$13:$D$18</c:f>
              <c:numCache/>
            </c:numRef>
          </c:val>
          <c:shape val="cylinder"/>
        </c:ser>
        <c:shape val="cylinder"/>
        <c:axId val="55421266"/>
        <c:axId val="29029347"/>
      </c:bar3DChart>
      <c:catAx>
        <c:axId val="5542126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660000"/>
          <a:lstStyle/>
          <a:p>
            <a:pPr>
              <a:defRPr lang="en-US" cap="none" sz="1000" b="1" i="0" u="none" baseline="0">
                <a:solidFill>
                  <a:srgbClr val="000000"/>
                </a:solidFill>
              </a:defRPr>
            </a:pPr>
          </a:p>
        </c:txPr>
        <c:crossAx val="29029347"/>
        <c:crosses val="autoZero"/>
        <c:auto val="1"/>
        <c:lblOffset val="100"/>
        <c:tickLblSkip val="1"/>
        <c:noMultiLvlLbl val="0"/>
      </c:catAx>
      <c:valAx>
        <c:axId val="290293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42126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1" i="0" u="none" baseline="0">
                <a:solidFill>
                  <a:srgbClr val="000000"/>
                </a:solidFill>
              </a:defRPr>
            </a:pPr>
          </a:p>
        </c:txPr>
      </c:dTable>
      <c:spPr>
        <a:noFill/>
        <a:ln>
          <a:noFill/>
        </a:ln>
      </c:spPr>
    </c:plotArea>
    <c:floor>
      <c:spPr>
        <a:solidFill>
          <a:srgbClr val="FDEADA"/>
        </a:solidFill>
        <a:ln w="3175">
          <a:solidFill>
            <a:srgbClr val="808080"/>
          </a:solidFill>
        </a:ln>
      </c:spPr>
      <c:thickness val="0"/>
    </c:floor>
    <c:sideWall>
      <c:spPr>
        <a:noFill/>
        <a:ln w="12700">
          <a:solidFill>
            <a:srgbClr val="808000"/>
          </a:solidFill>
        </a:ln>
      </c:spPr>
      <c:thickness val="0"/>
    </c:sideWall>
    <c:backWall>
      <c:spPr>
        <a:noFill/>
        <a:ln w="12700">
          <a:solidFill>
            <a:srgbClr val="808000"/>
          </a:solidFill>
        </a:ln>
      </c:spPr>
      <c:thickness val="0"/>
    </c:backWall>
    <c:plotVisOnly val="1"/>
    <c:dispBlanksAs val="zero"/>
    <c:showDLblsOverMax val="0"/>
  </c:chart>
  <c:spPr>
    <a:noFill/>
    <a:ln w="3175">
      <a:noFill/>
    </a:ln>
    <a:effectLst>
      <a:outerShdw dist="35921" dir="2700000" algn="br">
        <a:prstClr val="black"/>
      </a:outerShdw>
    </a:effectLst>
  </c:spPr>
  <c:txPr>
    <a:bodyPr vert="horz" rot="0"/>
    <a:lstStyle/>
    <a:p>
      <a:pPr>
        <a:defRPr lang="en-US" cap="none" sz="1000" b="1"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-0.007</cdr:y>
    </cdr:from>
    <cdr:to>
      <cdr:x>-0.00325</cdr:x>
      <cdr:y>-0.00125</cdr:y>
    </cdr:to>
    <cdr:pic>
      <cdr:nvPicPr>
        <cdr:cNvPr id="1" name="chart"/>
        <cdr:cNvPicPr preferRelativeResize="1">
          <a:picLocks noChangeAspect="1"/>
        </cdr:cNvPicPr>
      </cdr:nvPicPr>
      <cdr:blipFill>
        <a:blip r:embed="rId1"/>
        <a:stretch>
          <a:fillRect/>
        </a:stretch>
      </cdr:blipFill>
      <cdr:spPr>
        <a:xfrm>
          <a:off x="-47624" y="-47624"/>
          <a:ext cx="28575" cy="38100"/>
        </a:xfrm>
        <a:prstGeom prst="rect">
          <a:avLst/>
        </a:prstGeom>
        <a:noFill/>
        <a:ln w="9525" cmpd="sng">
          <a:noFill/>
        </a:ln>
      </cdr:spPr>
    </cdr:pic>
  </cdr:relSizeAnchor>
  <cdr:relSizeAnchor xmlns:cdr="http://schemas.openxmlformats.org/drawingml/2006/chartDrawing">
    <cdr:from>
      <cdr:x>-0.00775</cdr:x>
      <cdr:y>0.9065</cdr:y>
    </cdr:from>
    <cdr:to>
      <cdr:x>1</cdr:x>
      <cdr:y>0.99375</cdr:y>
    </cdr:to>
    <cdr:sp>
      <cdr:nvSpPr>
        <cdr:cNvPr id="2" name="1 CuadroTexto"/>
        <cdr:cNvSpPr txBox="1">
          <a:spLocks noChangeArrowheads="1"/>
        </cdr:cNvSpPr>
      </cdr:nvSpPr>
      <cdr:spPr>
        <a:xfrm>
          <a:off x="-47624" y="6610350"/>
          <a:ext cx="6619875" cy="638175"/>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   No incluye Municipalidades ni Consejos</a:t>
          </a:r>
          <a:r>
            <a:rPr lang="en-US" cap="none" sz="1000" b="1" i="0" u="none" baseline="0">
              <a:solidFill>
                <a:srgbClr val="000000"/>
              </a:solidFill>
              <a:latin typeface="Calibri"/>
              <a:ea typeface="Calibri"/>
              <a:cs typeface="Calibri"/>
            </a:rPr>
            <a:t> de Desarrollo porque se muestran en forma específica. 
</a:t>
          </a:r>
          <a:r>
            <a:rPr lang="en-US" cap="none" sz="1000" b="1" i="0" u="none" baseline="0">
              <a:solidFill>
                <a:srgbClr val="000000"/>
              </a:solidFill>
              <a:latin typeface="Calibri"/>
              <a:ea typeface="Calibri"/>
              <a:cs typeface="Calibri"/>
            </a:rPr>
            <a:t>** No incluye Municipalidades porque se muestran en forma específica.
</a:t>
          </a:r>
          <a:r>
            <a:rPr lang="en-US" cap="none" sz="1000" b="1" i="0" u="none" baseline="0">
              <a:solidFill>
                <a:srgbClr val="000000"/>
              </a:solidFill>
              <a:latin typeface="Calibri"/>
              <a:ea typeface="Calibri"/>
              <a:cs typeface="Calibri"/>
            </a:rPr>
            <a:t>Nota; Pueden existir diferencias por redondeo.</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Fuente: Ministerio de Finanzas Públicas. SICOIN.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0.8965</cdr:y>
    </cdr:from>
    <cdr:to>
      <cdr:x>0.6805</cdr:x>
      <cdr:y>0.98775</cdr:y>
    </cdr:to>
    <cdr:sp>
      <cdr:nvSpPr>
        <cdr:cNvPr id="1" name="1 CuadroTexto"/>
        <cdr:cNvSpPr txBox="1">
          <a:spLocks noChangeArrowheads="1"/>
        </cdr:cNvSpPr>
      </cdr:nvSpPr>
      <cdr:spPr>
        <a:xfrm>
          <a:off x="-38099" y="6819900"/>
          <a:ext cx="8639175" cy="695325"/>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 No incluye municipalidades ni Consejos de Desarrollo porque se muestran específicamente sus asignaciones.  
</a:t>
          </a: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 No incluye municipalidades porque se muestran específicamente sus asignaciiones.
</a:t>
          </a:r>
          <a:r>
            <a:rPr lang="en-US" cap="none" sz="1000" b="1" i="0" u="none" baseline="0">
              <a:solidFill>
                <a:srgbClr val="000000"/>
              </a:solidFill>
              <a:latin typeface="Calibri"/>
              <a:ea typeface="Calibri"/>
              <a:cs typeface="Calibri"/>
            </a:rPr>
            <a:t>Nota: Pueden existir diferencias por redondeo.</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Fuente: Ministerio de Finanzas Públicas. SICOIN.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142875</xdr:rowOff>
    </xdr:from>
    <xdr:to>
      <xdr:col>4</xdr:col>
      <xdr:colOff>209550</xdr:colOff>
      <xdr:row>70</xdr:row>
      <xdr:rowOff>152400</xdr:rowOff>
    </xdr:to>
    <xdr:graphicFrame>
      <xdr:nvGraphicFramePr>
        <xdr:cNvPr id="1" name="3 Gráfico"/>
        <xdr:cNvGraphicFramePr/>
      </xdr:nvGraphicFramePr>
      <xdr:xfrm>
        <a:off x="28575" y="5610225"/>
        <a:ext cx="6515100" cy="7296150"/>
      </xdr:xfrm>
      <a:graphic>
        <a:graphicData uri="http://schemas.openxmlformats.org/drawingml/2006/chart">
          <c:chart xmlns:c="http://schemas.openxmlformats.org/drawingml/2006/chart" r:id="rId1"/>
        </a:graphicData>
      </a:graphic>
    </xdr:graphicFrame>
    <xdr:clientData/>
  </xdr:twoCellAnchor>
  <xdr:twoCellAnchor>
    <xdr:from>
      <xdr:col>8</xdr:col>
      <xdr:colOff>333375</xdr:colOff>
      <xdr:row>1</xdr:row>
      <xdr:rowOff>9525</xdr:rowOff>
    </xdr:from>
    <xdr:to>
      <xdr:col>25</xdr:col>
      <xdr:colOff>9525</xdr:colOff>
      <xdr:row>39</xdr:row>
      <xdr:rowOff>142875</xdr:rowOff>
    </xdr:to>
    <xdr:graphicFrame>
      <xdr:nvGraphicFramePr>
        <xdr:cNvPr id="2" name="3 Gráfico"/>
        <xdr:cNvGraphicFramePr/>
      </xdr:nvGraphicFramePr>
      <xdr:xfrm>
        <a:off x="10429875" y="266700"/>
        <a:ext cx="12630150" cy="76104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0.98475</cdr:y>
    </cdr:from>
    <cdr:to>
      <cdr:x>0.5315</cdr:x>
      <cdr:y>0.99975</cdr:y>
    </cdr:to>
    <cdr:sp>
      <cdr:nvSpPr>
        <cdr:cNvPr id="1" name="1 CuadroTexto"/>
        <cdr:cNvSpPr txBox="1">
          <a:spLocks noChangeArrowheads="1"/>
        </cdr:cNvSpPr>
      </cdr:nvSpPr>
      <cdr:spPr>
        <a:xfrm>
          <a:off x="0" y="5200650"/>
          <a:ext cx="4152900" cy="76200"/>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Nota:</a:t>
          </a:r>
          <a:r>
            <a:rPr lang="en-US" cap="none" sz="1000" b="1" i="0" u="none" baseline="0">
              <a:solidFill>
                <a:srgbClr val="000000"/>
              </a:solidFill>
              <a:latin typeface="Calibri"/>
              <a:ea typeface="Calibri"/>
              <a:cs typeface="Calibri"/>
            </a:rPr>
            <a:t> Pueden existir diferencias por redondeo.</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Fuente: Ministerio de Finanzas Públicas. SICOIN.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180975</xdr:rowOff>
    </xdr:from>
    <xdr:to>
      <xdr:col>6</xdr:col>
      <xdr:colOff>428625</xdr:colOff>
      <xdr:row>57</xdr:row>
      <xdr:rowOff>47625</xdr:rowOff>
    </xdr:to>
    <xdr:graphicFrame>
      <xdr:nvGraphicFramePr>
        <xdr:cNvPr id="1" name="1 Gráfico"/>
        <xdr:cNvGraphicFramePr/>
      </xdr:nvGraphicFramePr>
      <xdr:xfrm>
        <a:off x="28575" y="5038725"/>
        <a:ext cx="7810500" cy="52863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0.98625</cdr:y>
    </cdr:from>
    <cdr:to>
      <cdr:x>0.47775</cdr:x>
      <cdr:y>0.9985</cdr:y>
    </cdr:to>
    <cdr:sp>
      <cdr:nvSpPr>
        <cdr:cNvPr id="1" name="1 CuadroTexto"/>
        <cdr:cNvSpPr txBox="1">
          <a:spLocks noChangeArrowheads="1"/>
        </cdr:cNvSpPr>
      </cdr:nvSpPr>
      <cdr:spPr>
        <a:xfrm>
          <a:off x="47625" y="9153525"/>
          <a:ext cx="5524500" cy="114300"/>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Nota: Pueden existir diferencias por redondeo.
</a:t>
          </a:r>
          <a:r>
            <a:rPr lang="en-US" cap="none" sz="1000" b="1" i="0" u="none" baseline="0">
              <a:solidFill>
                <a:srgbClr val="000000"/>
              </a:solidFill>
              <a:latin typeface="Calibri"/>
              <a:ea typeface="Calibri"/>
              <a:cs typeface="Calibri"/>
            </a:rPr>
            <a:t>Fuente: Ministerio de Finanzas Públicas. SICOIN.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0</xdr:row>
      <xdr:rowOff>95250</xdr:rowOff>
    </xdr:from>
    <xdr:to>
      <xdr:col>20</xdr:col>
      <xdr:colOff>533400</xdr:colOff>
      <xdr:row>52</xdr:row>
      <xdr:rowOff>0</xdr:rowOff>
    </xdr:to>
    <xdr:graphicFrame>
      <xdr:nvGraphicFramePr>
        <xdr:cNvPr id="1" name="1 Gráfico"/>
        <xdr:cNvGraphicFramePr/>
      </xdr:nvGraphicFramePr>
      <xdr:xfrm>
        <a:off x="7686675" y="95250"/>
        <a:ext cx="11668125" cy="9286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TPUSU59\Mis%20documentos\2002\Excel%202002\Cuadros%20para%20el%20Presidente%20Proyecto%202003\Cuadros%20para%20el%20Presidente%20Versi&#243;n%20Aprobada%20por%20el%20Congres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 val="ingre."/>
      <sheetName val="T. de Pres."/>
      <sheetName val="Inst."/>
      <sheetName val="Dif. Fte. Fin."/>
      <sheetName val="Ftes Int y Ext"/>
      <sheetName val="Fte. de Fin."/>
      <sheetName val="Ap. Const."/>
      <sheetName val=" fond."/>
      <sheetName val="fin. fond. soc."/>
      <sheetName val="IVA-Paz"/>
      <sheetName val="Ac. Paz"/>
      <sheetName val="Deu. x reng."/>
      <sheetName val="Sal. Deu."/>
      <sheetName val="sit. fin."/>
      <sheetName val="Indic. "/>
      <sheetName val="Secres"/>
      <sheetName val="Graf. Ing. Corr."/>
      <sheetName val="Graf. Dist. Ing. Corr."/>
      <sheetName val="Graf. Def."/>
      <sheetName val="Graf. Tip Pres."/>
      <sheetName val="Graf. "/>
    </sheetNames>
    <sheetDataSet>
      <sheetData sheetId="15">
        <row r="1">
          <cell r="A1" t="str">
            <v>Gobierno Central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K37"/>
  <sheetViews>
    <sheetView showGridLines="0" tabSelected="1" zoomScale="110" zoomScaleNormal="110" zoomScalePageLayoutView="0" workbookViewId="0" topLeftCell="A1">
      <selection activeCell="A2" sqref="A2"/>
    </sheetView>
  </sheetViews>
  <sheetFormatPr defaultColWidth="11.421875" defaultRowHeight="12.75"/>
  <cols>
    <col min="1" max="1" width="42.00390625" style="0" customWidth="1"/>
    <col min="2" max="2" width="18.00390625" style="0" bestFit="1" customWidth="1"/>
    <col min="3" max="3" width="18.00390625" style="0" customWidth="1"/>
    <col min="4" max="4" width="17.00390625" style="0" bestFit="1" customWidth="1"/>
    <col min="5" max="5" width="14.140625" style="0" customWidth="1"/>
    <col min="6" max="7" width="14.00390625" style="0" customWidth="1"/>
    <col min="8" max="8" width="14.28125" style="0" customWidth="1"/>
  </cols>
  <sheetData>
    <row r="1" spans="1:11" ht="20.25">
      <c r="A1" s="54" t="s">
        <v>50</v>
      </c>
      <c r="B1" s="55"/>
      <c r="C1" s="60"/>
      <c r="D1" s="18"/>
      <c r="E1" s="18"/>
      <c r="F1" s="18"/>
      <c r="G1" s="18"/>
      <c r="H1" s="18"/>
      <c r="I1" s="18"/>
      <c r="J1" s="18"/>
      <c r="K1" s="18"/>
    </row>
    <row r="2" spans="1:9" ht="15.75">
      <c r="A2" s="98" t="s">
        <v>42</v>
      </c>
      <c r="F2" s="18"/>
      <c r="G2" s="18"/>
      <c r="H2" s="18"/>
      <c r="I2" s="18"/>
    </row>
    <row r="3" spans="1:9" ht="12.75">
      <c r="A3" s="15" t="s">
        <v>26</v>
      </c>
      <c r="D3" s="16"/>
      <c r="E3" s="16"/>
      <c r="F3" s="18"/>
      <c r="G3" s="18"/>
      <c r="H3" s="18"/>
      <c r="I3" s="18"/>
    </row>
    <row r="4" spans="1:9" ht="12.75">
      <c r="A4" s="1" t="s">
        <v>15</v>
      </c>
      <c r="D4" s="16"/>
      <c r="E4" s="16"/>
      <c r="F4" s="18"/>
      <c r="G4" s="18"/>
      <c r="H4" s="18"/>
      <c r="I4" s="18"/>
    </row>
    <row r="5" spans="1:6" ht="12.75">
      <c r="A5" s="3"/>
      <c r="B5" s="1" t="s">
        <v>42</v>
      </c>
      <c r="D5" s="1" t="s">
        <v>42</v>
      </c>
      <c r="F5" s="1" t="s">
        <v>42</v>
      </c>
    </row>
    <row r="6" spans="1:8" ht="15.75">
      <c r="A6" s="78"/>
      <c r="B6" s="62" t="s">
        <v>31</v>
      </c>
      <c r="C6" s="62"/>
      <c r="D6" s="62" t="s">
        <v>32</v>
      </c>
      <c r="E6" s="62"/>
      <c r="F6" s="63" t="s">
        <v>34</v>
      </c>
      <c r="G6" s="63"/>
      <c r="H6" s="64" t="s">
        <v>33</v>
      </c>
    </row>
    <row r="7" spans="1:10" ht="15">
      <c r="A7" s="79"/>
      <c r="B7" s="80" t="s">
        <v>1</v>
      </c>
      <c r="C7" s="80" t="s">
        <v>1</v>
      </c>
      <c r="D7" s="80" t="s">
        <v>16</v>
      </c>
      <c r="E7" s="80" t="s">
        <v>16</v>
      </c>
      <c r="F7" s="80" t="s">
        <v>29</v>
      </c>
      <c r="G7" s="80" t="s">
        <v>29</v>
      </c>
      <c r="H7" s="80" t="s">
        <v>30</v>
      </c>
      <c r="J7" s="33"/>
    </row>
    <row r="8" spans="1:8" ht="15">
      <c r="A8" s="81" t="s">
        <v>17</v>
      </c>
      <c r="B8" s="82">
        <v>2022</v>
      </c>
      <c r="C8" s="83" t="s">
        <v>46</v>
      </c>
      <c r="D8" s="82">
        <v>2022</v>
      </c>
      <c r="E8" s="83" t="s">
        <v>43</v>
      </c>
      <c r="F8" s="82">
        <v>2023</v>
      </c>
      <c r="G8" s="83" t="s">
        <v>52</v>
      </c>
      <c r="H8" s="82" t="s">
        <v>35</v>
      </c>
    </row>
    <row r="9" spans="1:8" ht="15">
      <c r="A9" s="2"/>
      <c r="B9" s="4"/>
      <c r="C9" s="35"/>
      <c r="D9" s="58"/>
      <c r="E9" s="59"/>
      <c r="F9" s="59"/>
      <c r="G9" s="40"/>
      <c r="H9" s="41"/>
    </row>
    <row r="10" spans="1:8" ht="15">
      <c r="A10" s="84" t="s">
        <v>3</v>
      </c>
      <c r="B10" s="85">
        <f>SUM(B12:B21)</f>
        <v>69290.39999999998</v>
      </c>
      <c r="C10" s="86">
        <f aca="true" t="shared" si="0" ref="C10:H10">SUM(C12:C21)</f>
        <v>1.0000000000000004</v>
      </c>
      <c r="D10" s="85">
        <f>SUM(D12:D21)</f>
        <v>69362.09999999998</v>
      </c>
      <c r="E10" s="86">
        <f t="shared" si="0"/>
        <v>1.0000000000000004</v>
      </c>
      <c r="F10" s="85">
        <f t="shared" si="0"/>
        <v>76706.4</v>
      </c>
      <c r="G10" s="86">
        <f t="shared" si="0"/>
        <v>1</v>
      </c>
      <c r="H10" s="85">
        <f t="shared" si="0"/>
        <v>7344.3</v>
      </c>
    </row>
    <row r="11" spans="1:10" ht="15">
      <c r="A11" s="2"/>
      <c r="B11" s="44"/>
      <c r="C11" s="36"/>
      <c r="D11" s="44"/>
      <c r="E11" s="34"/>
      <c r="F11" s="44"/>
      <c r="G11" s="34"/>
      <c r="H11" s="44"/>
      <c r="J11" s="21"/>
    </row>
    <row r="12" spans="1:10" ht="15">
      <c r="A12" s="14" t="s">
        <v>19</v>
      </c>
      <c r="B12" s="45">
        <v>26121</v>
      </c>
      <c r="C12" s="37">
        <f aca="true" t="shared" si="1" ref="C12:C21">+B12/$B$10</f>
        <v>0.3769786290741576</v>
      </c>
      <c r="D12" s="45">
        <v>26359.6</v>
      </c>
      <c r="E12" s="37">
        <f aca="true" t="shared" si="2" ref="E12:E21">+D12/$D$10</f>
        <v>0.3800288630246202</v>
      </c>
      <c r="F12" s="45">
        <v>27800.8</v>
      </c>
      <c r="G12" s="38">
        <f aca="true" t="shared" si="3" ref="G12:G21">+F12/$F$10</f>
        <v>0.3624312964759134</v>
      </c>
      <c r="H12" s="45">
        <f aca="true" t="shared" si="4" ref="H12:H21">+F12-D12</f>
        <v>1441.2000000000007</v>
      </c>
      <c r="I12" s="18"/>
      <c r="J12" s="22"/>
    </row>
    <row r="13" spans="1:10" ht="15">
      <c r="A13" s="30" t="s">
        <v>22</v>
      </c>
      <c r="B13" s="92">
        <v>8498.2</v>
      </c>
      <c r="C13" s="93">
        <f t="shared" si="1"/>
        <v>0.1226461385704225</v>
      </c>
      <c r="D13" s="92">
        <v>8507.8</v>
      </c>
      <c r="E13" s="93">
        <f t="shared" si="2"/>
        <v>0.12265776266866202</v>
      </c>
      <c r="F13" s="92">
        <v>9525.1</v>
      </c>
      <c r="G13" s="94">
        <f t="shared" si="3"/>
        <v>0.12417607917983377</v>
      </c>
      <c r="H13" s="45">
        <f t="shared" si="4"/>
        <v>1017.3000000000011</v>
      </c>
      <c r="I13" s="23"/>
      <c r="J13" s="22"/>
    </row>
    <row r="14" spans="1:10" ht="15">
      <c r="A14" s="87" t="s">
        <v>4</v>
      </c>
      <c r="B14" s="92">
        <v>8771.2</v>
      </c>
      <c r="C14" s="93">
        <f t="shared" si="1"/>
        <v>0.12658607830233343</v>
      </c>
      <c r="D14" s="92">
        <v>8772.7</v>
      </c>
      <c r="E14" s="93">
        <f t="shared" si="2"/>
        <v>0.12647685119106838</v>
      </c>
      <c r="F14" s="92">
        <v>10070.5</v>
      </c>
      <c r="G14" s="94">
        <f t="shared" si="3"/>
        <v>0.13128630727031904</v>
      </c>
      <c r="H14" s="88">
        <f t="shared" si="4"/>
        <v>1297.7999999999993</v>
      </c>
      <c r="I14" s="18"/>
      <c r="J14" s="22"/>
    </row>
    <row r="15" spans="1:10" ht="15">
      <c r="A15" s="87" t="s">
        <v>27</v>
      </c>
      <c r="B15" s="92">
        <v>7344.8</v>
      </c>
      <c r="C15" s="93">
        <f t="shared" si="1"/>
        <v>0.10600025400344062</v>
      </c>
      <c r="D15" s="92">
        <v>7025.9</v>
      </c>
      <c r="E15" s="93">
        <f t="shared" si="2"/>
        <v>0.1012930692698174</v>
      </c>
      <c r="F15" s="92">
        <v>8480.5</v>
      </c>
      <c r="G15" s="94">
        <f t="shared" si="3"/>
        <v>0.1105579195477822</v>
      </c>
      <c r="H15" s="88">
        <f t="shared" si="4"/>
        <v>1454.6000000000004</v>
      </c>
      <c r="I15" s="18"/>
      <c r="J15" s="22"/>
    </row>
    <row r="16" spans="1:10" ht="15">
      <c r="A16" s="14" t="s">
        <v>23</v>
      </c>
      <c r="B16" s="45">
        <v>4509.1</v>
      </c>
      <c r="C16" s="37">
        <f t="shared" si="1"/>
        <v>0.06507539283941212</v>
      </c>
      <c r="D16" s="45">
        <v>4509.1</v>
      </c>
      <c r="E16" s="37">
        <f t="shared" si="2"/>
        <v>0.06500812403315358</v>
      </c>
      <c r="F16" s="45">
        <v>5850.6</v>
      </c>
      <c r="G16" s="38">
        <f t="shared" si="3"/>
        <v>0.07627264478583275</v>
      </c>
      <c r="H16" s="45">
        <f t="shared" si="4"/>
        <v>1341.5</v>
      </c>
      <c r="I16" s="18"/>
      <c r="J16" s="22"/>
    </row>
    <row r="17" spans="1:10" ht="15">
      <c r="A17" s="87" t="s">
        <v>54</v>
      </c>
      <c r="B17" s="45">
        <v>4551.1</v>
      </c>
      <c r="C17" s="37">
        <f t="shared" si="1"/>
        <v>0.06568153741355226</v>
      </c>
      <c r="D17" s="45">
        <v>4551.1</v>
      </c>
      <c r="E17" s="37">
        <f t="shared" si="2"/>
        <v>0.0656136420321761</v>
      </c>
      <c r="F17" s="45">
        <v>5260.7</v>
      </c>
      <c r="G17" s="38">
        <f t="shared" si="3"/>
        <v>0.06858228257355319</v>
      </c>
      <c r="H17" s="88">
        <f t="shared" si="4"/>
        <v>709.5999999999995</v>
      </c>
      <c r="I17" s="18"/>
      <c r="J17" s="22"/>
    </row>
    <row r="18" spans="1:10" ht="15">
      <c r="A18" s="30" t="s">
        <v>24</v>
      </c>
      <c r="B18" s="45">
        <v>2975.2</v>
      </c>
      <c r="C18" s="37">
        <f t="shared" si="1"/>
        <v>0.042938127070993974</v>
      </c>
      <c r="D18" s="45">
        <v>2975.2</v>
      </c>
      <c r="E18" s="37">
        <f t="shared" si="2"/>
        <v>0.04289374168313821</v>
      </c>
      <c r="F18" s="45">
        <v>3444.2</v>
      </c>
      <c r="G18" s="38">
        <f t="shared" si="3"/>
        <v>0.044901077354692696</v>
      </c>
      <c r="H18" s="45">
        <f t="shared" si="4"/>
        <v>469</v>
      </c>
      <c r="I18" s="18"/>
      <c r="J18" s="22"/>
    </row>
    <row r="19" spans="1:10" ht="15">
      <c r="A19" s="87" t="s">
        <v>53</v>
      </c>
      <c r="B19" s="92">
        <v>2173.7</v>
      </c>
      <c r="C19" s="93">
        <f t="shared" si="1"/>
        <v>0.031370868114486285</v>
      </c>
      <c r="D19" s="92">
        <v>2205.4</v>
      </c>
      <c r="E19" s="93">
        <f t="shared" si="2"/>
        <v>0.03179546178676829</v>
      </c>
      <c r="F19" s="92">
        <v>2428.7</v>
      </c>
      <c r="G19" s="94">
        <f t="shared" si="3"/>
        <v>0.03166228632812908</v>
      </c>
      <c r="H19" s="88">
        <f t="shared" si="4"/>
        <v>223.29999999999973</v>
      </c>
      <c r="I19" s="18"/>
      <c r="J19" s="22"/>
    </row>
    <row r="20" spans="1:10" ht="15">
      <c r="A20" s="30" t="s">
        <v>20</v>
      </c>
      <c r="B20" s="92">
        <v>4019.4</v>
      </c>
      <c r="C20" s="93">
        <f t="shared" si="1"/>
        <v>0.058008035745211475</v>
      </c>
      <c r="D20" s="92">
        <v>4019.4</v>
      </c>
      <c r="E20" s="93">
        <f t="shared" si="2"/>
        <v>0.05794807250645528</v>
      </c>
      <c r="F20" s="92">
        <v>3424.2</v>
      </c>
      <c r="G20" s="94">
        <f t="shared" si="3"/>
        <v>0.04464034291793123</v>
      </c>
      <c r="H20" s="45">
        <f t="shared" si="4"/>
        <v>-595.2000000000003</v>
      </c>
      <c r="I20" s="18"/>
      <c r="J20" s="22"/>
    </row>
    <row r="21" spans="1:10" ht="15">
      <c r="A21" s="87" t="s">
        <v>21</v>
      </c>
      <c r="B21" s="45">
        <v>326.7</v>
      </c>
      <c r="C21" s="37">
        <f t="shared" si="1"/>
        <v>0.004714938865990095</v>
      </c>
      <c r="D21" s="45">
        <v>435.9</v>
      </c>
      <c r="E21" s="37">
        <f t="shared" si="2"/>
        <v>0.00628441180414088</v>
      </c>
      <c r="F21" s="45">
        <v>421.1</v>
      </c>
      <c r="G21" s="38">
        <f t="shared" si="3"/>
        <v>0.005489763566012745</v>
      </c>
      <c r="H21" s="88">
        <f t="shared" si="4"/>
        <v>-14.799999999999955</v>
      </c>
      <c r="I21" s="18"/>
      <c r="J21" s="22"/>
    </row>
    <row r="22" spans="1:10" ht="15">
      <c r="A22" s="5"/>
      <c r="B22" s="61"/>
      <c r="C22" s="39"/>
      <c r="D22" s="27"/>
      <c r="E22" s="27"/>
      <c r="F22" s="27"/>
      <c r="G22" s="27"/>
      <c r="H22" s="27"/>
      <c r="I22" s="18"/>
      <c r="J22" s="22"/>
    </row>
    <row r="23" spans="1:10" ht="39.75" customHeight="1">
      <c r="A23" s="100" t="s">
        <v>47</v>
      </c>
      <c r="B23" s="100"/>
      <c r="C23" s="100"/>
      <c r="D23" s="100"/>
      <c r="E23" s="100"/>
      <c r="F23" s="100"/>
      <c r="G23" s="100"/>
      <c r="H23" s="100"/>
      <c r="I23" s="18"/>
      <c r="J23" s="18"/>
    </row>
    <row r="24" spans="1:8" ht="15">
      <c r="A24" s="32" t="s">
        <v>48</v>
      </c>
      <c r="B24" s="18"/>
      <c r="C24" s="18"/>
      <c r="D24" s="31"/>
      <c r="E24" s="31"/>
      <c r="F24" s="48"/>
      <c r="G24" s="18"/>
      <c r="H24" s="18"/>
    </row>
    <row r="25" spans="1:8" ht="15">
      <c r="A25" s="32" t="s">
        <v>45</v>
      </c>
      <c r="B25" s="18"/>
      <c r="C25" s="18"/>
      <c r="D25" s="31"/>
      <c r="E25" s="31"/>
      <c r="F25" s="48"/>
      <c r="G25" s="18"/>
      <c r="H25" s="18"/>
    </row>
    <row r="26" spans="1:6" ht="15.75">
      <c r="A26" s="6" t="s">
        <v>25</v>
      </c>
      <c r="F26" s="49"/>
    </row>
    <row r="27" ht="15">
      <c r="F27" s="49"/>
    </row>
    <row r="28" spans="6:9" ht="20.25">
      <c r="F28" s="49"/>
      <c r="I28" s="26"/>
    </row>
    <row r="29" ht="15">
      <c r="F29" s="49"/>
    </row>
    <row r="30" ht="15">
      <c r="F30" s="49"/>
    </row>
    <row r="31" ht="15">
      <c r="F31" s="49"/>
    </row>
    <row r="32" ht="15">
      <c r="F32" s="49"/>
    </row>
    <row r="33" ht="15">
      <c r="F33" s="50"/>
    </row>
    <row r="34" ht="15">
      <c r="F34" s="49"/>
    </row>
    <row r="35" ht="15">
      <c r="F35" s="49"/>
    </row>
    <row r="36" ht="15">
      <c r="F36" s="49"/>
    </row>
    <row r="37" ht="12.75">
      <c r="F37" s="51"/>
    </row>
  </sheetData>
  <sheetProtection/>
  <mergeCells count="1">
    <mergeCell ref="A23:H23"/>
  </mergeCell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J29"/>
  <sheetViews>
    <sheetView showGridLines="0" zoomScale="110" zoomScaleNormal="110" zoomScalePageLayoutView="0" workbookViewId="0" topLeftCell="A1">
      <selection activeCell="A2" sqref="A2:C2"/>
    </sheetView>
  </sheetViews>
  <sheetFormatPr defaultColWidth="11.421875" defaultRowHeight="12.75"/>
  <cols>
    <col min="1" max="1" width="46.00390625" style="0" customWidth="1"/>
    <col min="2" max="2" width="12.140625" style="0" customWidth="1"/>
    <col min="3" max="3" width="13.00390625" style="0" customWidth="1"/>
    <col min="4" max="4" width="13.28125" style="0" customWidth="1"/>
    <col min="5" max="5" width="14.7109375" style="0" customWidth="1"/>
    <col min="6" max="6" width="12.00390625" style="0" customWidth="1"/>
    <col min="7" max="8" width="15.28125" style="0" bestFit="1" customWidth="1"/>
    <col min="9" max="9" width="16.57421875" style="0" bestFit="1" customWidth="1"/>
  </cols>
  <sheetData>
    <row r="1" spans="1:10" ht="20.25">
      <c r="A1" s="52" t="s">
        <v>50</v>
      </c>
      <c r="B1" s="53"/>
      <c r="C1" s="57" t="s">
        <v>42</v>
      </c>
      <c r="D1" s="18"/>
      <c r="E1" s="18"/>
      <c r="F1" s="18"/>
      <c r="G1" s="42"/>
      <c r="H1" s="18"/>
      <c r="I1" s="18"/>
      <c r="J1" s="18"/>
    </row>
    <row r="2" spans="1:4" ht="18.75">
      <c r="A2" s="101" t="s">
        <v>42</v>
      </c>
      <c r="B2" s="101"/>
      <c r="C2" s="101"/>
      <c r="D2" s="24"/>
    </row>
    <row r="3" spans="1:6" ht="18.75">
      <c r="A3" s="102" t="s">
        <v>51</v>
      </c>
      <c r="B3" s="102"/>
      <c r="C3" s="102"/>
      <c r="D3" s="102"/>
      <c r="E3" s="102"/>
      <c r="F3" s="102"/>
    </row>
    <row r="4" spans="1:6" ht="18.75">
      <c r="A4" s="103" t="s">
        <v>0</v>
      </c>
      <c r="B4" s="103"/>
      <c r="C4" s="103"/>
      <c r="D4" s="103"/>
      <c r="E4" s="103"/>
      <c r="F4" s="103"/>
    </row>
    <row r="5" spans="1:6" ht="15.75">
      <c r="A5" s="104" t="s">
        <v>7</v>
      </c>
      <c r="B5" s="104"/>
      <c r="C5" s="104"/>
      <c r="D5" s="104"/>
      <c r="E5" s="104"/>
      <c r="F5" s="104"/>
    </row>
    <row r="6" spans="5:6" ht="12.75">
      <c r="E6" s="97" t="s">
        <v>42</v>
      </c>
      <c r="F6" s="18"/>
    </row>
    <row r="7" spans="1:6" ht="15.75">
      <c r="A7" s="105" t="s">
        <v>2</v>
      </c>
      <c r="B7" s="108" t="s">
        <v>18</v>
      </c>
      <c r="C7" s="62" t="s">
        <v>31</v>
      </c>
      <c r="D7" s="62" t="s">
        <v>32</v>
      </c>
      <c r="E7" s="63" t="s">
        <v>34</v>
      </c>
      <c r="F7" s="64" t="s">
        <v>33</v>
      </c>
    </row>
    <row r="8" spans="1:6" ht="15.75">
      <c r="A8" s="106"/>
      <c r="B8" s="109"/>
      <c r="C8" s="65" t="s">
        <v>1</v>
      </c>
      <c r="D8" s="65" t="s">
        <v>16</v>
      </c>
      <c r="E8" s="65" t="s">
        <v>29</v>
      </c>
      <c r="F8" s="65" t="s">
        <v>30</v>
      </c>
    </row>
    <row r="9" spans="1:6" ht="15.75">
      <c r="A9" s="107"/>
      <c r="B9" s="110"/>
      <c r="C9" s="66">
        <v>2022</v>
      </c>
      <c r="D9" s="66">
        <v>2022</v>
      </c>
      <c r="E9" s="66">
        <v>2023</v>
      </c>
      <c r="F9" s="66" t="s">
        <v>35</v>
      </c>
    </row>
    <row r="10" spans="1:8" ht="15.75">
      <c r="A10" s="7"/>
      <c r="B10" s="10"/>
      <c r="C10" s="8"/>
      <c r="D10" s="25"/>
      <c r="E10" s="20"/>
      <c r="F10" s="20"/>
      <c r="G10" s="28"/>
      <c r="H10" s="1"/>
    </row>
    <row r="11" spans="1:8" ht="15.75">
      <c r="A11" s="67" t="s">
        <v>3</v>
      </c>
      <c r="B11" s="68"/>
      <c r="C11" s="69">
        <f>SUM(C13:C19)</f>
        <v>8281.6</v>
      </c>
      <c r="D11" s="69">
        <f>SUM(D13:D19)</f>
        <v>8281.6</v>
      </c>
      <c r="E11" s="69">
        <f>SUM(E13:E19)</f>
        <v>9572.599999999999</v>
      </c>
      <c r="F11" s="69">
        <f>SUM(F13:F19)</f>
        <v>1290.9999999999995</v>
      </c>
      <c r="G11" s="46"/>
      <c r="H11" s="21"/>
    </row>
    <row r="12" spans="1:8" ht="15.75">
      <c r="A12" s="7"/>
      <c r="B12" s="10"/>
      <c r="C12" s="29"/>
      <c r="D12" s="29"/>
      <c r="E12" s="29"/>
      <c r="F12" s="29"/>
      <c r="G12" s="47"/>
      <c r="H12" s="21"/>
    </row>
    <row r="13" spans="1:8" ht="15.75">
      <c r="A13" s="70" t="s">
        <v>36</v>
      </c>
      <c r="B13" s="71">
        <v>0.1</v>
      </c>
      <c r="C13" s="95">
        <v>3730.4</v>
      </c>
      <c r="D13" s="95">
        <v>3730.4</v>
      </c>
      <c r="E13" s="95">
        <v>4312</v>
      </c>
      <c r="F13" s="95">
        <f aca="true" t="shared" si="0" ref="F13:F19">+E13-D13</f>
        <v>581.5999999999999</v>
      </c>
      <c r="G13" s="47"/>
      <c r="H13" s="21"/>
    </row>
    <row r="14" spans="1:8" ht="15.75">
      <c r="A14" s="7" t="s">
        <v>37</v>
      </c>
      <c r="B14" s="11">
        <v>0.05</v>
      </c>
      <c r="C14" s="29">
        <v>1865.2</v>
      </c>
      <c r="D14" s="29">
        <v>1865.2</v>
      </c>
      <c r="E14" s="29">
        <v>2156</v>
      </c>
      <c r="F14" s="29">
        <f t="shared" si="0"/>
        <v>290.79999999999995</v>
      </c>
      <c r="G14" s="47"/>
      <c r="H14" s="21"/>
    </row>
    <row r="15" spans="1:8" ht="15.75">
      <c r="A15" s="70" t="s">
        <v>38</v>
      </c>
      <c r="B15" s="71">
        <v>0.04</v>
      </c>
      <c r="C15" s="95">
        <v>1492.2</v>
      </c>
      <c r="D15" s="95">
        <v>1492.2</v>
      </c>
      <c r="E15" s="95">
        <v>1724.8</v>
      </c>
      <c r="F15" s="95">
        <f t="shared" si="0"/>
        <v>232.5999999999999</v>
      </c>
      <c r="G15" s="47"/>
      <c r="H15" s="21"/>
    </row>
    <row r="16" spans="1:8" ht="15.75">
      <c r="A16" s="7" t="s">
        <v>49</v>
      </c>
      <c r="B16" s="12" t="s">
        <v>5</v>
      </c>
      <c r="C16" s="29">
        <v>74.6</v>
      </c>
      <c r="D16" s="29">
        <v>74.6</v>
      </c>
      <c r="E16" s="29">
        <v>86.2</v>
      </c>
      <c r="F16" s="29">
        <f t="shared" si="0"/>
        <v>11.600000000000009</v>
      </c>
      <c r="G16" s="47"/>
      <c r="H16" s="21"/>
    </row>
    <row r="17" spans="1:8" ht="15.75">
      <c r="A17" s="70" t="s">
        <v>39</v>
      </c>
      <c r="B17" s="73">
        <v>0.015</v>
      </c>
      <c r="C17" s="95">
        <v>559.6</v>
      </c>
      <c r="D17" s="95">
        <v>559.6</v>
      </c>
      <c r="E17" s="95">
        <v>646.8</v>
      </c>
      <c r="F17" s="95">
        <f t="shared" si="0"/>
        <v>87.19999999999993</v>
      </c>
      <c r="G17" s="47"/>
      <c r="H17" s="21"/>
    </row>
    <row r="18" spans="1:8" ht="15.75">
      <c r="A18" s="7" t="s">
        <v>40</v>
      </c>
      <c r="B18" s="13">
        <v>0.0075</v>
      </c>
      <c r="C18" s="29">
        <v>279.8</v>
      </c>
      <c r="D18" s="29">
        <v>279.8</v>
      </c>
      <c r="E18" s="29">
        <v>323.4</v>
      </c>
      <c r="F18" s="29">
        <f t="shared" si="0"/>
        <v>43.599999999999966</v>
      </c>
      <c r="G18" s="47"/>
      <c r="H18" s="21"/>
    </row>
    <row r="19" spans="1:8" ht="15.75">
      <c r="A19" s="74" t="s">
        <v>41</v>
      </c>
      <c r="B19" s="75">
        <v>0.0075</v>
      </c>
      <c r="C19" s="96">
        <v>279.8</v>
      </c>
      <c r="D19" s="96">
        <v>279.8</v>
      </c>
      <c r="E19" s="96">
        <v>323.4</v>
      </c>
      <c r="F19" s="96">
        <f t="shared" si="0"/>
        <v>43.599999999999966</v>
      </c>
      <c r="G19" s="47"/>
      <c r="H19" s="21"/>
    </row>
    <row r="20" spans="1:7" ht="15.75">
      <c r="A20" s="6"/>
      <c r="B20" s="9"/>
      <c r="C20" s="9"/>
      <c r="D20" s="9"/>
      <c r="G20" s="18"/>
    </row>
    <row r="21" spans="1:7" ht="15.75">
      <c r="A21" s="6" t="s">
        <v>45</v>
      </c>
      <c r="B21" s="9"/>
      <c r="C21" s="9"/>
      <c r="D21" s="9"/>
      <c r="G21" s="18"/>
    </row>
    <row r="22" spans="1:7" ht="15.75">
      <c r="A22" s="6" t="s">
        <v>25</v>
      </c>
      <c r="G22" s="18"/>
    </row>
    <row r="25" spans="1:2" ht="18.75">
      <c r="A25" s="102"/>
      <c r="B25" s="102"/>
    </row>
    <row r="26" ht="12.75">
      <c r="F26" s="17"/>
    </row>
    <row r="29" ht="12.75">
      <c r="F29" s="17"/>
    </row>
  </sheetData>
  <sheetProtection/>
  <mergeCells count="7">
    <mergeCell ref="A2:C2"/>
    <mergeCell ref="A25:B25"/>
    <mergeCell ref="A4:F4"/>
    <mergeCell ref="A5:F5"/>
    <mergeCell ref="A7:A9"/>
    <mergeCell ref="B7:B9"/>
    <mergeCell ref="A3:F3"/>
  </mergeCells>
  <printOptions horizontalCentered="1"/>
  <pageMargins left="0" right="0" top="0.5905511811023623" bottom="0" header="0" footer="0"/>
  <pageSetup fitToHeight="1" fitToWidth="1" horizontalDpi="600" verticalDpi="600" orientation="landscape" scale="89"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F21"/>
  <sheetViews>
    <sheetView showGridLines="0" zoomScalePageLayoutView="0" workbookViewId="0" topLeftCell="A1">
      <selection activeCell="A2" sqref="A2"/>
    </sheetView>
  </sheetViews>
  <sheetFormatPr defaultColWidth="11.421875" defaultRowHeight="12.75"/>
  <cols>
    <col min="1" max="1" width="48.7109375" style="0" customWidth="1"/>
    <col min="2" max="3" width="15.57421875" style="0" customWidth="1"/>
    <col min="4" max="4" width="17.28125" style="0" customWidth="1"/>
    <col min="5" max="5" width="13.7109375" style="0" customWidth="1"/>
  </cols>
  <sheetData>
    <row r="1" spans="1:6" ht="20.25">
      <c r="A1" s="52" t="s">
        <v>50</v>
      </c>
      <c r="B1" s="53"/>
      <c r="C1" s="56" t="s">
        <v>42</v>
      </c>
      <c r="D1" s="18"/>
      <c r="E1" s="18"/>
      <c r="F1" s="43"/>
    </row>
    <row r="2" ht="18">
      <c r="A2" s="99" t="s">
        <v>42</v>
      </c>
    </row>
    <row r="3" spans="1:5" ht="18.75">
      <c r="A3" s="102" t="s">
        <v>51</v>
      </c>
      <c r="B3" s="102"/>
      <c r="C3" s="102"/>
      <c r="D3" s="102"/>
      <c r="E3" s="102"/>
    </row>
    <row r="4" spans="1:5" ht="18.75">
      <c r="A4" s="102" t="s">
        <v>6</v>
      </c>
      <c r="B4" s="102"/>
      <c r="C4" s="102"/>
      <c r="D4" s="102"/>
      <c r="E4" s="102"/>
    </row>
    <row r="5" spans="1:5" ht="15.75">
      <c r="A5" s="104" t="s">
        <v>7</v>
      </c>
      <c r="B5" s="104"/>
      <c r="C5" s="104"/>
      <c r="D5" s="104"/>
      <c r="E5" s="104"/>
    </row>
    <row r="6" ht="12.75">
      <c r="D6" s="1" t="s">
        <v>42</v>
      </c>
    </row>
    <row r="7" spans="1:5" ht="15.75">
      <c r="A7" s="111" t="s">
        <v>8</v>
      </c>
      <c r="B7" s="62" t="s">
        <v>31</v>
      </c>
      <c r="C7" s="62" t="s">
        <v>32</v>
      </c>
      <c r="D7" s="63" t="s">
        <v>34</v>
      </c>
      <c r="E7" s="64" t="s">
        <v>33</v>
      </c>
    </row>
    <row r="8" spans="1:5" ht="18.75">
      <c r="A8" s="112"/>
      <c r="B8" s="77" t="s">
        <v>1</v>
      </c>
      <c r="C8" s="77" t="s">
        <v>16</v>
      </c>
      <c r="D8" s="77" t="s">
        <v>29</v>
      </c>
      <c r="E8" s="65" t="s">
        <v>30</v>
      </c>
    </row>
    <row r="9" spans="1:5" ht="15.75">
      <c r="A9" s="113"/>
      <c r="B9" s="66">
        <v>2022</v>
      </c>
      <c r="C9" s="66">
        <v>2022</v>
      </c>
      <c r="D9" s="66">
        <v>2023</v>
      </c>
      <c r="E9" s="66" t="s">
        <v>35</v>
      </c>
    </row>
    <row r="10" spans="1:5" ht="15.75">
      <c r="A10" s="7"/>
      <c r="B10" s="8"/>
      <c r="C10" s="7"/>
      <c r="D10" s="19"/>
      <c r="E10" s="20" t="s">
        <v>28</v>
      </c>
    </row>
    <row r="11" spans="1:6" ht="15.75">
      <c r="A11" s="67" t="s">
        <v>3</v>
      </c>
      <c r="B11" s="69">
        <f>SUM(B13:B18)</f>
        <v>57159.299999999996</v>
      </c>
      <c r="C11" s="69">
        <f>SUM(C13:C18)</f>
        <v>56499.8</v>
      </c>
      <c r="D11" s="69">
        <f>SUM(D13:D18)</f>
        <v>59116.700000000004</v>
      </c>
      <c r="E11" s="69">
        <f>SUM(E13:E18)</f>
        <v>2616.899999999998</v>
      </c>
      <c r="F11" s="46"/>
    </row>
    <row r="12" spans="1:6" ht="15.75">
      <c r="A12" s="7"/>
      <c r="B12" s="29"/>
      <c r="C12" s="29"/>
      <c r="D12" s="29"/>
      <c r="E12" s="29"/>
      <c r="F12" s="47"/>
    </row>
    <row r="13" spans="1:6" ht="15.75">
      <c r="A13" s="7" t="s">
        <v>10</v>
      </c>
      <c r="B13" s="29">
        <v>25677.7</v>
      </c>
      <c r="C13" s="29">
        <v>25762.4</v>
      </c>
      <c r="D13" s="29">
        <v>28024.8</v>
      </c>
      <c r="E13" s="29">
        <f aca="true" t="shared" si="0" ref="E13:E18">+D13-C13</f>
        <v>2262.399999999998</v>
      </c>
      <c r="F13" s="47"/>
    </row>
    <row r="14" spans="1:6" ht="15.75">
      <c r="A14" s="70" t="s">
        <v>9</v>
      </c>
      <c r="B14" s="89">
        <v>18185.3</v>
      </c>
      <c r="C14" s="89">
        <v>17641</v>
      </c>
      <c r="D14" s="89">
        <v>16651.5</v>
      </c>
      <c r="E14" s="72">
        <f t="shared" si="0"/>
        <v>-989.5</v>
      </c>
      <c r="F14" s="47"/>
    </row>
    <row r="15" spans="1:6" ht="15.75">
      <c r="A15" s="7" t="s">
        <v>12</v>
      </c>
      <c r="B15" s="29">
        <v>6425.2</v>
      </c>
      <c r="C15" s="29">
        <v>6397.7</v>
      </c>
      <c r="D15" s="29">
        <v>7277.2</v>
      </c>
      <c r="E15" s="29">
        <f t="shared" si="0"/>
        <v>879.5</v>
      </c>
      <c r="F15" s="47"/>
    </row>
    <row r="16" spans="1:6" ht="15.75">
      <c r="A16" s="70" t="s">
        <v>13</v>
      </c>
      <c r="B16" s="89">
        <v>2815.8</v>
      </c>
      <c r="C16" s="89">
        <v>2815.8</v>
      </c>
      <c r="D16" s="89">
        <v>2938.8</v>
      </c>
      <c r="E16" s="72">
        <f t="shared" si="0"/>
        <v>123</v>
      </c>
      <c r="F16" s="47"/>
    </row>
    <row r="17" spans="1:6" ht="15.75">
      <c r="A17" s="7" t="s">
        <v>14</v>
      </c>
      <c r="B17" s="91">
        <v>3420.1</v>
      </c>
      <c r="C17" s="91">
        <v>3420.1</v>
      </c>
      <c r="D17" s="91">
        <v>3520.9</v>
      </c>
      <c r="E17" s="29">
        <f t="shared" si="0"/>
        <v>100.80000000000018</v>
      </c>
      <c r="F17" s="47"/>
    </row>
    <row r="18" spans="1:6" ht="15.75">
      <c r="A18" s="74" t="s">
        <v>11</v>
      </c>
      <c r="B18" s="90">
        <v>635.2</v>
      </c>
      <c r="C18" s="90">
        <v>462.8</v>
      </c>
      <c r="D18" s="90">
        <v>703.5</v>
      </c>
      <c r="E18" s="76">
        <f t="shared" si="0"/>
        <v>240.7</v>
      </c>
      <c r="F18" s="47"/>
    </row>
    <row r="19" spans="1:3" ht="15.75">
      <c r="A19" s="6"/>
      <c r="B19" s="9"/>
      <c r="C19" s="9"/>
    </row>
    <row r="20" spans="1:3" ht="15.75">
      <c r="A20" s="6" t="s">
        <v>45</v>
      </c>
      <c r="B20" s="9"/>
      <c r="C20" s="9"/>
    </row>
    <row r="21" spans="1:3" ht="15.75">
      <c r="A21" s="6" t="s">
        <v>44</v>
      </c>
      <c r="B21" s="9"/>
      <c r="C21" s="9"/>
    </row>
  </sheetData>
  <sheetProtection/>
  <mergeCells count="4">
    <mergeCell ref="A3:E3"/>
    <mergeCell ref="A5:E5"/>
    <mergeCell ref="A7:A9"/>
    <mergeCell ref="A4:E4"/>
  </mergeCells>
  <printOptions/>
  <pageMargins left="0.75" right="0.75" top="1" bottom="1"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ventanilla5</dc:creator>
  <cp:keywords/>
  <dc:description/>
  <cp:lastModifiedBy>transpfis08</cp:lastModifiedBy>
  <cp:lastPrinted>2014-01-29T22:59:00Z</cp:lastPrinted>
  <dcterms:created xsi:type="dcterms:W3CDTF">2011-12-28T20:52:16Z</dcterms:created>
  <dcterms:modified xsi:type="dcterms:W3CDTF">2022-09-13T16:55:52Z</dcterms:modified>
  <cp:category/>
  <cp:version/>
  <cp:contentType/>
  <cp:contentStatus/>
</cp:coreProperties>
</file>